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activeTab="2"/>
  </bookViews>
  <sheets>
    <sheet name="Qtrly P&amp;L" sheetId="1" r:id="rId1"/>
    <sheet name="Qtrly Bal Sht" sheetId="2" r:id="rId2"/>
    <sheet name="Anno-Note" sheetId="3" r:id="rId3"/>
  </sheets>
  <definedNames>
    <definedName name="_xlnm.Print_Area" localSheetId="2">'Anno-Note'!$A$1:$I$205</definedName>
    <definedName name="_xlnm.Print_Area" localSheetId="1">'Qtrly Bal Sht'!$A$2:$E$66</definedName>
    <definedName name="_xlnm.Print_Area" localSheetId="0">'Qtrly P&amp;L'!$A$1:$H$74</definedName>
  </definedNames>
  <calcPr fullCalcOnLoad="1"/>
</workbook>
</file>

<file path=xl/sharedStrings.xml><?xml version="1.0" encoding="utf-8"?>
<sst xmlns="http://schemas.openxmlformats.org/spreadsheetml/2006/main" count="266" uniqueCount="228">
  <si>
    <t>The Company's operation was not materially affected by seasonal demand.</t>
  </si>
  <si>
    <t xml:space="preserve">                          Quarterly Announcement</t>
  </si>
  <si>
    <t>I-BERHAD</t>
  </si>
  <si>
    <t>Turnover</t>
  </si>
  <si>
    <t>Taxation</t>
  </si>
  <si>
    <t>Other debtors</t>
  </si>
  <si>
    <t>Deferred taxation</t>
  </si>
  <si>
    <t>Goodwill on consolidation</t>
  </si>
  <si>
    <t>Reserves</t>
  </si>
  <si>
    <t>Trade receivables</t>
  </si>
  <si>
    <t>Trade payables</t>
  </si>
  <si>
    <t>Other payables</t>
  </si>
  <si>
    <t>General reserve</t>
  </si>
  <si>
    <t>Manufacturing</t>
  </si>
  <si>
    <t>Current Liabilities</t>
  </si>
  <si>
    <t>Current</t>
  </si>
  <si>
    <t>Dividend</t>
  </si>
  <si>
    <t>Notes:</t>
  </si>
  <si>
    <t>Revenue</t>
  </si>
  <si>
    <t>Profit/(loss) before finance cost, depreciation and</t>
  </si>
  <si>
    <t>Finance cost</t>
  </si>
  <si>
    <t>Profit/(loss) before income tax, minority interests and</t>
  </si>
  <si>
    <t>Share of profits and losses of associated companies</t>
  </si>
  <si>
    <t>Profit/(loss) before income tax, minority interests</t>
  </si>
  <si>
    <t>Income tax</t>
  </si>
  <si>
    <t>(i) Profit/(loss) after income tax before deducting</t>
  </si>
  <si>
    <t>Pre-acquisition profit/(loss), if applicable</t>
  </si>
  <si>
    <t>Net profit/(loss) from ordinary activities attributable</t>
  </si>
  <si>
    <t>to members of the company</t>
  </si>
  <si>
    <t>(m)</t>
  </si>
  <si>
    <t>Earnings per share based on 2(m) above after deducting</t>
  </si>
  <si>
    <t>Net profit/(loss) attributable to members of the company</t>
  </si>
  <si>
    <t>Property, plant and equipment</t>
  </si>
  <si>
    <t>Investment property</t>
  </si>
  <si>
    <t>Other long term assets</t>
  </si>
  <si>
    <t>Inventories</t>
  </si>
  <si>
    <t xml:space="preserve">Other income </t>
  </si>
  <si>
    <t>amortisation, exceptional items, income tax,</t>
  </si>
  <si>
    <t xml:space="preserve"> minority interests and extraordinary items</t>
  </si>
  <si>
    <t xml:space="preserve">       members of the company</t>
  </si>
  <si>
    <t>There were no financial instruments with off balance sheet risk at the date of the report.</t>
  </si>
  <si>
    <t>Material Litigation</t>
  </si>
  <si>
    <t xml:space="preserve">                                                                                </t>
  </si>
  <si>
    <t>A.</t>
  </si>
  <si>
    <t>CONSOLIDATED INCOME STATEMENT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</si>
  <si>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</si>
  <si>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</si>
  <si>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</si>
  <si>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</si>
  <si>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</si>
  <si>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</si>
  <si>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</si>
  <si>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</si>
  <si>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</si>
  <si>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</si>
  <si>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</si>
  <si>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</si>
  <si>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</si>
  <si>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</si>
  <si>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</si>
  <si>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extraodinary items</t>
  </si>
  <si>
    <t>(f)</t>
  </si>
  <si>
    <t>(g)</t>
  </si>
  <si>
    <t>and extraordinary items</t>
  </si>
  <si>
    <t>(h)</t>
  </si>
  <si>
    <t>(i)</t>
  </si>
  <si>
    <t xml:space="preserve">    minority interests</t>
  </si>
  <si>
    <t>(ii) Less minority interests</t>
  </si>
  <si>
    <t>(j)</t>
  </si>
  <si>
    <t>(k)</t>
  </si>
  <si>
    <t>(i)    Extraordinary items</t>
  </si>
  <si>
    <t>(ii)   Less minority interests</t>
  </si>
  <si>
    <t xml:space="preserve">(iii)  Extraordinary items attributable to </t>
  </si>
  <si>
    <t>(l)</t>
  </si>
  <si>
    <t>any provision for preference dividends,if any:</t>
  </si>
  <si>
    <t xml:space="preserve">     ordinary shares) (sen)</t>
  </si>
  <si>
    <t>B.</t>
  </si>
  <si>
    <t>CONSOLIDATED BALANCE SHEET</t>
  </si>
  <si>
    <t>As At End of</t>
  </si>
  <si>
    <t>As At Preceding</t>
  </si>
  <si>
    <t>Current Quarter</t>
  </si>
  <si>
    <t>Financial Year Ended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</si>
  <si>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</si>
  <si>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</si>
  <si>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</si>
  <si>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</si>
  <si>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</si>
  <si>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</si>
  <si>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Cash &amp; Fixed Deposit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</si>
  <si>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</si>
  <si>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</si>
  <si>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</si>
  <si>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</si>
  <si>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</si>
  <si>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</si>
  <si>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</si>
  <si>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</si>
  <si>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</si>
  <si>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</si>
  <si>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</si>
  <si>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</si>
  <si>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</si>
  <si>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</si>
  <si>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          Cumulative Quarter</t>
  </si>
  <si>
    <t xml:space="preserve">             Individual Quarter</t>
  </si>
  <si>
    <t>Accounting Policies</t>
  </si>
  <si>
    <t>Current Year To Date</t>
  </si>
  <si>
    <t>Current Year Provision</t>
  </si>
  <si>
    <t>Deferred Tax</t>
  </si>
  <si>
    <t>a)</t>
  </si>
  <si>
    <t>Total Purchases</t>
  </si>
  <si>
    <t>Total Disposal</t>
  </si>
  <si>
    <t>Total Profit/(Loss) on Disposal</t>
  </si>
  <si>
    <t>b)</t>
  </si>
  <si>
    <t>Status of Corporate Proposals</t>
  </si>
  <si>
    <t>Contingent Liabilities</t>
  </si>
  <si>
    <t>Segmental Reporting</t>
  </si>
  <si>
    <t>Review of Performance</t>
  </si>
  <si>
    <t>Prospect</t>
  </si>
  <si>
    <t>Profit Forecast</t>
  </si>
  <si>
    <t>Not applicable</t>
  </si>
  <si>
    <t xml:space="preserve"> Before Tax</t>
  </si>
  <si>
    <t xml:space="preserve">Profit/(Loss) </t>
  </si>
  <si>
    <t xml:space="preserve"> Employed</t>
  </si>
  <si>
    <t xml:space="preserve">Total Assets </t>
  </si>
  <si>
    <t xml:space="preserve"> To Date</t>
  </si>
  <si>
    <t>TOO YET LAN</t>
  </si>
  <si>
    <t>Secretary</t>
  </si>
  <si>
    <t>(7029-H)</t>
  </si>
  <si>
    <t>Net tangible assets per share (RM)</t>
  </si>
  <si>
    <t>There were no sale of unquoted investments and/or properties for the current quarter and financial</t>
  </si>
  <si>
    <t>year-to-date.</t>
  </si>
  <si>
    <t>BY ORDER OF THE BOARD</t>
  </si>
  <si>
    <t>There were no material subsequent events at the date of this report.</t>
  </si>
  <si>
    <t xml:space="preserve"> </t>
  </si>
  <si>
    <t>Sale of Unquoted Investments and/or Properties</t>
  </si>
  <si>
    <t>Extraordinary Items</t>
  </si>
  <si>
    <t>There were no extraordinary items for the current quarter and financial year to date.</t>
  </si>
  <si>
    <t>There were no exceptional items for the current quarter and financial year to date.</t>
  </si>
  <si>
    <t>Exceptional Items</t>
  </si>
  <si>
    <t>Particulars of Purchase/Disposal of Quoted Securities</t>
  </si>
  <si>
    <t/>
  </si>
  <si>
    <t>Total Investment at Cost</t>
  </si>
  <si>
    <t>Total Investment at Carrying value / Book value</t>
  </si>
  <si>
    <t xml:space="preserve">Total Investment at Market value </t>
  </si>
  <si>
    <t>Effect of Changes in the Composition of the Group</t>
  </si>
  <si>
    <t>Group Borrowings and Debt Securities</t>
  </si>
  <si>
    <t>There were no group borrowings and debt securities as at the end of the reporting period.</t>
  </si>
  <si>
    <t>Debt/Equity Securities, Share Buy-backs/Cancellations and Treasury Shares</t>
  </si>
  <si>
    <t>Financial Instruments with Off Balance Sheet Risk</t>
  </si>
  <si>
    <t>Material Subsequent Events</t>
  </si>
  <si>
    <t>Seasonality or Cyclicality of Operations</t>
  </si>
  <si>
    <t>Trading and Services</t>
  </si>
  <si>
    <t>a.</t>
  </si>
  <si>
    <t>b.</t>
  </si>
  <si>
    <t>The Company</t>
  </si>
  <si>
    <t>The Group</t>
  </si>
  <si>
    <t>preceding year's corresponding quarter.</t>
  </si>
  <si>
    <t>credit facilities granted to a subsidiary</t>
  </si>
  <si>
    <t>rendered to subsidiaries</t>
  </si>
  <si>
    <t>c.</t>
  </si>
  <si>
    <t>Bank guarantees given to third parties in respect of services</t>
  </si>
  <si>
    <t xml:space="preserve">Guarantee given to a financial institution in respect of </t>
  </si>
  <si>
    <t>Guarantee given to a third party in respect of services</t>
  </si>
  <si>
    <t>rendered to a subsidiary</t>
  </si>
  <si>
    <t>Preceding</t>
  </si>
  <si>
    <t>Year Quarter</t>
  </si>
  <si>
    <t xml:space="preserve">Preceding </t>
  </si>
  <si>
    <t>Year</t>
  </si>
  <si>
    <t>Individual Quarter</t>
  </si>
  <si>
    <t>Cumulative Quarter</t>
  </si>
  <si>
    <t>The quarterly financial statements have been prepared based on the accounting policies and methods</t>
  </si>
  <si>
    <t>approved accounting standards issued by the Malaysian Accounting Standards Board.</t>
  </si>
  <si>
    <t>There were no changes in the composition of the Group for the current quarter and financial year-to-date.</t>
  </si>
  <si>
    <t>this report.</t>
  </si>
  <si>
    <t xml:space="preserve">There was no material litigation pending since the last annual balance sheet date up to the date of </t>
  </si>
  <si>
    <t>QUARTERLY REPORT ON CONSOLIDATED RESULTS FOR THE FINANCIAL YEAR ENDED 31 DECEMBER 2001</t>
  </si>
  <si>
    <t>THE FIGURES HAVE NOT BEEN AUDITED</t>
  </si>
  <si>
    <t>(a)  Basic (based on 2002: 20,196,000</t>
  </si>
  <si>
    <t xml:space="preserve">      (2001:20,196,000) ordinary shares) (sen)</t>
  </si>
  <si>
    <t>QUARTERLY REPORT ON CONSOLIDATED RESULTS FOR THE FIRST QUARTER ENDED 31 MARCH 2002</t>
  </si>
  <si>
    <t xml:space="preserve">of computation consistent with those adopted in the 2001 Annual Report and complied  with applicable </t>
  </si>
  <si>
    <t>allowance and tax losses.</t>
  </si>
  <si>
    <t xml:space="preserve">Financial </t>
  </si>
  <si>
    <t>Year ended</t>
  </si>
  <si>
    <t>Ended</t>
  </si>
  <si>
    <t>Review of First Quarter Year 2002 against Fourth Quarter Year 2001 Result</t>
  </si>
  <si>
    <t xml:space="preserve">The Group reported a lower profit before taxation of RM13,000 for the first quarter of 2002 as compared </t>
  </si>
  <si>
    <t>to RM14,000 for the fourth quarter of 2001.  The marginal decrease in profits despite an increase in</t>
  </si>
  <si>
    <t xml:space="preserve">The Company's turnover increased by 21.48% to RM10.69m as compared to RM8.80m for the </t>
  </si>
  <si>
    <t xml:space="preserve">The Company's profit before taxation increased to RM1.31m as compared to RM0.18m for the </t>
  </si>
  <si>
    <t>The Group's profit before taxation decreased to RM13,000 as compared to RM115,000 for the preceding</t>
  </si>
  <si>
    <t>year's corresponding quarter.</t>
  </si>
  <si>
    <t xml:space="preserve">The Group's turnover increased by 11.07% to RM26.08m as compared to RM23.48m for the preceding </t>
  </si>
  <si>
    <t xml:space="preserve">The increase in turnover for the quarter is due to improved consumer demand for home appliances </t>
  </si>
  <si>
    <t xml:space="preserve">cancellations, shares held as treasury shares and resale of treasury shares for the current financial </t>
  </si>
  <si>
    <t>year to date.</t>
  </si>
  <si>
    <t xml:space="preserve">quarter was because of the improved consumer demand for its home appliances products. </t>
  </si>
  <si>
    <t>RM118.50m would be utilised in accordance with the approved utilisation set-out in the Abridged</t>
  </si>
  <si>
    <t>Prospectus dated 19 March 2002.</t>
  </si>
  <si>
    <t>No interim dividend has been recommended.</t>
  </si>
  <si>
    <t>The lower effective tax against the statutory tax rate is due to utilisation of unabsorbed tax capital</t>
  </si>
  <si>
    <t xml:space="preserve">As at 10 May 2002, a total of RM0.66m was utilised as fund raising expenses and the balance of </t>
  </si>
  <si>
    <t xml:space="preserve">Update on the status of the rights issues exercise </t>
  </si>
  <si>
    <t>Status on utilisation of proceeds</t>
  </si>
  <si>
    <t>The status of the contigent liabilities of the Company remains unchanged as at 10 May 2002</t>
  </si>
  <si>
    <t xml:space="preserve">The increase in the Company's turnover and profits as compared to the preceding year's corresponding </t>
  </si>
  <si>
    <t>turnover was mainly due to more competitive pricing as well as the start-up cost of the I-Home Division.</t>
  </si>
  <si>
    <t>the start up-up cost of the I-Home Division.</t>
  </si>
  <si>
    <t>(b)  Fully diluted  (based on 2002: 20,196,000</t>
  </si>
  <si>
    <t xml:space="preserve">There were no issuance or repayment of debt and equity securities, share buy-backs, share </t>
  </si>
  <si>
    <t xml:space="preserve">Barring unforeseen circumstances, the Directors are confident that the performance for the Group </t>
  </si>
  <si>
    <t xml:space="preserve">would continue to improve in the next quarter as the Group continues with the expansion of its </t>
  </si>
  <si>
    <t>products while the decrease in profit before taxation is due to more competitive pricing and</t>
  </si>
  <si>
    <t>Note:</t>
  </si>
  <si>
    <t xml:space="preserve">the Executive Share Option is anti-dilutive. </t>
  </si>
  <si>
    <t>The effects on the basic earning per share for the current quarter arising from the assumed conversion of</t>
  </si>
  <si>
    <t>Convertible Unsecured Loan Stocks 2002/2007("ICULS").   The said Rights Shares and ICULS</t>
  </si>
  <si>
    <t>were allotted and issued on 2 May 2002 and were subsequently listed on 10 May 2002.</t>
  </si>
  <si>
    <t>As a result of the rights issue, the Company's paid-up capital has been increased from RM20,196,000</t>
  </si>
  <si>
    <t>to RM80,784,000.  With the increase in the paid-up capital, the Company has therefore complied</t>
  </si>
  <si>
    <t xml:space="preserve">with the minimum paid-up capital requirement of at least RM60 million stipulated by the Securities </t>
  </si>
  <si>
    <t>Commission.</t>
  </si>
  <si>
    <t>dealers and franchisee sales and the forging of strategic alliances with property developers.</t>
  </si>
  <si>
    <t xml:space="preserve">The Company successfully raised funds totalling RM119.16m from its Rights Issue of </t>
  </si>
  <si>
    <t>60,588,000 new ordinary shares of RM1.00 each and RM40,392,000 nominal value of Irredeemable</t>
  </si>
  <si>
    <t>Date : 13 May 2002</t>
  </si>
  <si>
    <t>and no other contingent liability has arisen since the last annual balance sheet date.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</si>
</sst>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dd/mm/yyyy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#,##0_ ;\(#,##0\)\ "/>
    <numFmt numFmtId="203" formatCode="mmm\-yyyy"/>
    <numFmt numFmtId="204" formatCode="#,##0;[Red]\(#,##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97" fontId="1" fillId="0" borderId="1" xfId="0" applyNumberFormat="1" applyFont="1" applyBorder="1" applyAlignment="1" quotePrefix="1">
      <alignment horizontal="center"/>
    </xf>
    <xf numFmtId="197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197" fontId="1" fillId="0" borderId="7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20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80" zoomScaleNormal="80" workbookViewId="0" topLeftCell="A50">
      <selection activeCell="A67" sqref="A67"/>
    </sheetView>
  </sheetViews>
  <sheetFormatPr defaultColWidth="9.140625" defaultRowHeight="12.75"/>
  <cols>
    <col min="1" max="2" width="3.7109375" style="0" customWidth="1"/>
    <col min="3" max="3" width="1.7109375" style="0" customWidth="1"/>
    <col min="4" max="4" width="51.421875" style="0" customWidth="1"/>
    <col min="5" max="7" width="14.7109375" style="0" customWidth="1"/>
    <col min="8" max="8" width="15.8515625" style="0" customWidth="1"/>
    <col min="9" max="9" width="0.42578125" style="0" customWidth="1"/>
  </cols>
  <sheetData>
    <row r="1" spans="1:8" ht="12.75">
      <c r="A1" s="74" t="s">
        <v>2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128</v>
      </c>
      <c r="B2" s="75"/>
      <c r="C2" s="75"/>
      <c r="D2" s="75"/>
      <c r="E2" s="75"/>
      <c r="F2" s="75"/>
      <c r="G2" s="75"/>
      <c r="H2" s="75"/>
    </row>
    <row r="4" spans="1:8" ht="12.75">
      <c r="A4" s="74" t="s">
        <v>180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177</v>
      </c>
      <c r="B5" s="74"/>
      <c r="C5" s="74"/>
      <c r="D5" s="74"/>
      <c r="E5" s="74"/>
      <c r="F5" s="74"/>
      <c r="G5" s="74"/>
      <c r="H5" s="74"/>
    </row>
    <row r="6" spans="1:4" ht="12.75">
      <c r="A6" s="5"/>
      <c r="B6" s="5"/>
      <c r="C6" s="5"/>
      <c r="D6" s="5"/>
    </row>
    <row r="7" spans="1:4" ht="12.75">
      <c r="A7" s="5" t="s">
        <v>43</v>
      </c>
      <c r="B7" s="5"/>
      <c r="C7" s="5"/>
      <c r="D7" s="5" t="s">
        <v>44</v>
      </c>
    </row>
    <row r="8" spans="1:8" ht="12.75">
      <c r="A8" s="17"/>
      <c r="B8" s="19"/>
      <c r="C8" s="19"/>
      <c r="D8" s="19"/>
      <c r="E8" s="31" t="s">
        <v>104</v>
      </c>
      <c r="F8" s="29"/>
      <c r="G8" s="31" t="s">
        <v>103</v>
      </c>
      <c r="H8" s="30"/>
    </row>
    <row r="9" spans="1:8" ht="12.75">
      <c r="A9" s="14"/>
      <c r="B9" s="4"/>
      <c r="C9" s="4"/>
      <c r="D9" s="4"/>
      <c r="E9" s="12" t="s">
        <v>45</v>
      </c>
      <c r="F9" s="12" t="s">
        <v>46</v>
      </c>
      <c r="G9" s="12" t="s">
        <v>45</v>
      </c>
      <c r="H9" s="12" t="s">
        <v>46</v>
      </c>
    </row>
    <row r="10" spans="1:8" ht="12.75">
      <c r="A10" s="14"/>
      <c r="B10" s="4"/>
      <c r="C10" s="4"/>
      <c r="D10" s="4"/>
      <c r="E10" s="18" t="s">
        <v>47</v>
      </c>
      <c r="F10" s="18" t="s">
        <v>48</v>
      </c>
      <c r="G10" s="18" t="s">
        <v>49</v>
      </c>
      <c r="H10" s="18" t="s">
        <v>48</v>
      </c>
    </row>
    <row r="11" spans="1:8" ht="12.75">
      <c r="A11" s="14"/>
      <c r="B11" s="4"/>
      <c r="C11" s="4"/>
      <c r="D11" s="4"/>
      <c r="E11" s="18"/>
      <c r="F11" s="18" t="s">
        <v>47</v>
      </c>
      <c r="G11" s="18"/>
      <c r="H11" s="18" t="s">
        <v>50</v>
      </c>
    </row>
    <row r="12" spans="1:8" ht="12.75">
      <c r="A12" s="14"/>
      <c r="B12" s="4"/>
      <c r="C12" s="4"/>
      <c r="D12" s="4"/>
      <c r="E12" s="52">
        <v>37346</v>
      </c>
      <c r="F12" s="51">
        <v>36981</v>
      </c>
      <c r="G12" s="51">
        <v>37346</v>
      </c>
      <c r="H12" s="51">
        <v>36981</v>
      </c>
    </row>
    <row r="13" spans="1:8" ht="12.75">
      <c r="A13" s="15"/>
      <c r="B13" s="28"/>
      <c r="C13" s="28"/>
      <c r="D13" s="28"/>
      <c r="E13" s="13" t="s">
        <v>51</v>
      </c>
      <c r="F13" s="13" t="s">
        <v>51</v>
      </c>
      <c r="G13" s="13" t="s">
        <v>51</v>
      </c>
      <c r="H13" s="13" t="s">
        <v>51</v>
      </c>
    </row>
    <row r="14" spans="1:8" ht="12.75">
      <c r="A14" s="17"/>
      <c r="B14" s="19"/>
      <c r="C14" s="20"/>
      <c r="E14" s="2"/>
      <c r="F14" s="2"/>
      <c r="G14" s="2"/>
      <c r="H14" s="2"/>
    </row>
    <row r="15" spans="1:8" ht="15.75">
      <c r="A15" s="25">
        <v>1</v>
      </c>
      <c r="B15" s="26" t="s">
        <v>52</v>
      </c>
      <c r="C15" s="21"/>
      <c r="D15" s="5" t="s">
        <v>18</v>
      </c>
      <c r="E15" s="39">
        <v>26077</v>
      </c>
      <c r="F15" s="39">
        <v>23483</v>
      </c>
      <c r="G15" s="41">
        <f>E15</f>
        <v>26077</v>
      </c>
      <c r="H15" s="41">
        <f>F15</f>
        <v>23483</v>
      </c>
    </row>
    <row r="16" spans="1:8" ht="15.75">
      <c r="A16" s="25"/>
      <c r="B16" s="26"/>
      <c r="C16" s="21"/>
      <c r="D16" s="5"/>
      <c r="E16" s="39"/>
      <c r="F16" s="40"/>
      <c r="G16" s="41"/>
      <c r="H16" s="41"/>
    </row>
    <row r="17" spans="1:8" ht="15.75">
      <c r="A17" s="25"/>
      <c r="B17" s="26" t="s">
        <v>53</v>
      </c>
      <c r="C17" s="21"/>
      <c r="D17" s="5" t="s">
        <v>54</v>
      </c>
      <c r="E17" s="39">
        <v>0</v>
      </c>
      <c r="F17" s="40">
        <v>0</v>
      </c>
      <c r="G17" s="41">
        <f>E17</f>
        <v>0</v>
      </c>
      <c r="H17" s="41">
        <f>F17</f>
        <v>0</v>
      </c>
    </row>
    <row r="18" spans="1:8" ht="15.75">
      <c r="A18" s="25"/>
      <c r="B18" s="26"/>
      <c r="C18" s="21"/>
      <c r="D18" s="5"/>
      <c r="E18" s="39"/>
      <c r="F18" s="40"/>
      <c r="G18" s="41"/>
      <c r="H18" s="41"/>
    </row>
    <row r="19" spans="1:8" ht="15.75">
      <c r="A19" s="25"/>
      <c r="B19" s="26" t="s">
        <v>55</v>
      </c>
      <c r="C19" s="21"/>
      <c r="D19" s="5" t="s">
        <v>36</v>
      </c>
      <c r="E19" s="39">
        <v>281</v>
      </c>
      <c r="F19" s="40">
        <v>197</v>
      </c>
      <c r="G19" s="41">
        <f>E19</f>
        <v>281</v>
      </c>
      <c r="H19" s="41">
        <f>F19</f>
        <v>197</v>
      </c>
    </row>
    <row r="20" spans="1:8" ht="15.75">
      <c r="A20" s="25"/>
      <c r="B20" s="26"/>
      <c r="C20" s="21"/>
      <c r="D20" s="5"/>
      <c r="E20" s="39"/>
      <c r="F20" s="40"/>
      <c r="G20" s="41"/>
      <c r="H20" s="41"/>
    </row>
    <row r="21" spans="1:8" ht="15.75">
      <c r="A21" s="25"/>
      <c r="B21" s="26"/>
      <c r="C21" s="21"/>
      <c r="D21" s="5"/>
      <c r="E21" s="39"/>
      <c r="F21" s="40"/>
      <c r="G21" s="40"/>
      <c r="H21" s="41"/>
    </row>
    <row r="22" spans="1:8" ht="15.75">
      <c r="A22" s="25">
        <v>2</v>
      </c>
      <c r="B22" s="26" t="s">
        <v>52</v>
      </c>
      <c r="C22" s="21"/>
      <c r="D22" s="5" t="s">
        <v>19</v>
      </c>
      <c r="E22" s="41">
        <v>563</v>
      </c>
      <c r="F22" s="41">
        <v>721</v>
      </c>
      <c r="G22" s="41">
        <f>E22</f>
        <v>563</v>
      </c>
      <c r="H22" s="41">
        <f>F22</f>
        <v>721</v>
      </c>
    </row>
    <row r="23" spans="1:8" ht="15.75">
      <c r="A23" s="25"/>
      <c r="B23" s="26"/>
      <c r="C23" s="21"/>
      <c r="D23" s="5" t="s">
        <v>37</v>
      </c>
      <c r="E23" s="39"/>
      <c r="F23" s="40"/>
      <c r="G23" s="40"/>
      <c r="H23" s="41"/>
    </row>
    <row r="24" spans="1:8" ht="15.75">
      <c r="A24" s="25"/>
      <c r="B24" s="26"/>
      <c r="C24" s="21"/>
      <c r="D24" s="5" t="s">
        <v>38</v>
      </c>
      <c r="E24" s="39"/>
      <c r="F24" s="40"/>
      <c r="G24" s="40"/>
      <c r="H24" s="41"/>
    </row>
    <row r="25" spans="1:8" ht="15.75">
      <c r="A25" s="25"/>
      <c r="B25" s="26"/>
      <c r="C25" s="21"/>
      <c r="D25" s="5"/>
      <c r="E25" s="39"/>
      <c r="F25" s="40"/>
      <c r="G25" s="40"/>
      <c r="H25" s="41"/>
    </row>
    <row r="26" spans="1:8" ht="15.75">
      <c r="A26" s="25"/>
      <c r="B26" s="26" t="s">
        <v>53</v>
      </c>
      <c r="C26" s="21"/>
      <c r="D26" s="5" t="s">
        <v>20</v>
      </c>
      <c r="E26" s="39">
        <v>0</v>
      </c>
      <c r="F26" s="40">
        <v>0</v>
      </c>
      <c r="G26" s="41">
        <f>E26</f>
        <v>0</v>
      </c>
      <c r="H26" s="41">
        <v>0</v>
      </c>
    </row>
    <row r="27" spans="1:8" ht="15.75">
      <c r="A27" s="25"/>
      <c r="B27" s="26" t="s">
        <v>55</v>
      </c>
      <c r="C27" s="21"/>
      <c r="D27" s="5" t="s">
        <v>56</v>
      </c>
      <c r="E27" s="39">
        <v>-550</v>
      </c>
      <c r="F27" s="41">
        <v>-606</v>
      </c>
      <c r="G27" s="41">
        <f>E27</f>
        <v>-550</v>
      </c>
      <c r="H27" s="41">
        <f>F27</f>
        <v>-606</v>
      </c>
    </row>
    <row r="28" spans="1:8" ht="15.75">
      <c r="A28" s="25"/>
      <c r="B28" s="26" t="s">
        <v>57</v>
      </c>
      <c r="C28" s="21"/>
      <c r="D28" s="5" t="s">
        <v>58</v>
      </c>
      <c r="E28" s="39">
        <v>0</v>
      </c>
      <c r="F28" s="40">
        <v>0</v>
      </c>
      <c r="G28" s="41">
        <f>E28</f>
        <v>0</v>
      </c>
      <c r="H28" s="41">
        <f>F28</f>
        <v>0</v>
      </c>
    </row>
    <row r="29" spans="1:8" ht="15.75">
      <c r="A29" s="25"/>
      <c r="B29" s="26"/>
      <c r="C29" s="21"/>
      <c r="D29" s="5"/>
      <c r="E29" s="39"/>
      <c r="F29" s="40"/>
      <c r="G29" s="40"/>
      <c r="H29" s="41"/>
    </row>
    <row r="30" spans="1:8" ht="15.75">
      <c r="A30" s="25"/>
      <c r="B30" s="26" t="s">
        <v>59</v>
      </c>
      <c r="C30" s="21"/>
      <c r="D30" s="5" t="s">
        <v>21</v>
      </c>
      <c r="E30" s="39">
        <f>E22+E26+E27+E28</f>
        <v>13</v>
      </c>
      <c r="F30" s="39">
        <f>SUM(F22:F29)</f>
        <v>115</v>
      </c>
      <c r="G30" s="41">
        <f>E30</f>
        <v>13</v>
      </c>
      <c r="H30" s="41">
        <f>F30</f>
        <v>115</v>
      </c>
    </row>
    <row r="31" spans="1:8" ht="15.75">
      <c r="A31" s="25"/>
      <c r="B31" s="26"/>
      <c r="C31" s="21"/>
      <c r="D31" s="5" t="s">
        <v>60</v>
      </c>
      <c r="E31" s="39"/>
      <c r="F31" s="40"/>
      <c r="G31" s="40"/>
      <c r="H31" s="41"/>
    </row>
    <row r="32" spans="1:8" ht="15.75">
      <c r="A32" s="25"/>
      <c r="B32" s="26"/>
      <c r="C32" s="21"/>
      <c r="D32" s="5"/>
      <c r="E32" s="39"/>
      <c r="F32" s="40"/>
      <c r="G32" s="40"/>
      <c r="H32" s="41"/>
    </row>
    <row r="33" spans="1:8" ht="15.75">
      <c r="A33" s="25"/>
      <c r="B33" s="26" t="s">
        <v>61</v>
      </c>
      <c r="C33" s="21"/>
      <c r="D33" s="5" t="s">
        <v>22</v>
      </c>
      <c r="E33" s="39">
        <v>0</v>
      </c>
      <c r="F33" s="40">
        <v>0</v>
      </c>
      <c r="G33" s="41">
        <f>E33</f>
        <v>0</v>
      </c>
      <c r="H33" s="41">
        <f>F33</f>
        <v>0</v>
      </c>
    </row>
    <row r="34" spans="1:8" ht="15.75">
      <c r="A34" s="25"/>
      <c r="B34" s="26"/>
      <c r="C34" s="21"/>
      <c r="D34" s="5"/>
      <c r="E34" s="39"/>
      <c r="F34" s="40"/>
      <c r="G34" s="40"/>
      <c r="H34" s="41"/>
    </row>
    <row r="35" spans="1:8" ht="15.75">
      <c r="A35" s="25"/>
      <c r="B35" s="26" t="s">
        <v>62</v>
      </c>
      <c r="C35" s="21"/>
      <c r="D35" s="5" t="s">
        <v>23</v>
      </c>
      <c r="E35" s="39">
        <f>SUM(E30:E34)</f>
        <v>13</v>
      </c>
      <c r="F35" s="39">
        <f>SUM(F30:F34)</f>
        <v>115</v>
      </c>
      <c r="G35" s="41">
        <f>E35</f>
        <v>13</v>
      </c>
      <c r="H35" s="41">
        <f>F35</f>
        <v>115</v>
      </c>
    </row>
    <row r="36" spans="1:8" ht="15.75">
      <c r="A36" s="25"/>
      <c r="B36" s="26"/>
      <c r="C36" s="21"/>
      <c r="D36" s="5" t="s">
        <v>63</v>
      </c>
      <c r="E36" s="39"/>
      <c r="F36" s="40"/>
      <c r="G36" s="40"/>
      <c r="H36" s="41"/>
    </row>
    <row r="37" spans="1:8" ht="15.75">
      <c r="A37" s="25"/>
      <c r="B37" s="26"/>
      <c r="C37" s="21"/>
      <c r="D37" s="5"/>
      <c r="E37" s="39"/>
      <c r="F37" s="40"/>
      <c r="G37" s="40"/>
      <c r="H37" s="41"/>
    </row>
    <row r="38" spans="1:8" ht="15.75">
      <c r="A38" s="25"/>
      <c r="B38" s="26" t="s">
        <v>64</v>
      </c>
      <c r="C38" s="21"/>
      <c r="D38" s="5" t="s">
        <v>24</v>
      </c>
      <c r="E38" s="39">
        <v>-3</v>
      </c>
      <c r="F38" s="40">
        <v>-61</v>
      </c>
      <c r="G38" s="41">
        <f>E38</f>
        <v>-3</v>
      </c>
      <c r="H38" s="41">
        <f>F38</f>
        <v>-61</v>
      </c>
    </row>
    <row r="39" spans="1:8" ht="15.75">
      <c r="A39" s="25"/>
      <c r="B39" s="26"/>
      <c r="C39" s="21"/>
      <c r="D39" s="5"/>
      <c r="E39" s="39"/>
      <c r="F39" s="40"/>
      <c r="G39" s="40"/>
      <c r="H39" s="41"/>
    </row>
    <row r="40" spans="1:8" ht="15.75">
      <c r="A40" s="25"/>
      <c r="B40" s="26" t="s">
        <v>65</v>
      </c>
      <c r="C40" s="21"/>
      <c r="D40" s="5" t="s">
        <v>25</v>
      </c>
      <c r="E40" s="39">
        <f>SUM(E35:E39)</f>
        <v>10</v>
      </c>
      <c r="F40" s="39">
        <f>SUM(F35:F39)</f>
        <v>54</v>
      </c>
      <c r="G40" s="41">
        <f>E40</f>
        <v>10</v>
      </c>
      <c r="H40" s="41">
        <f>F40</f>
        <v>54</v>
      </c>
    </row>
    <row r="41" spans="1:8" ht="15.75">
      <c r="A41" s="25"/>
      <c r="B41" s="26"/>
      <c r="C41" s="21"/>
      <c r="D41" s="5" t="s">
        <v>66</v>
      </c>
      <c r="E41" s="39"/>
      <c r="F41" s="40"/>
      <c r="G41" s="40"/>
      <c r="H41" s="41"/>
    </row>
    <row r="42" spans="1:8" ht="15.75">
      <c r="A42" s="25"/>
      <c r="B42" s="26"/>
      <c r="C42" s="21"/>
      <c r="D42" s="5"/>
      <c r="E42" s="39"/>
      <c r="F42" s="40"/>
      <c r="G42" s="40"/>
      <c r="H42" s="41"/>
    </row>
    <row r="43" spans="1:8" ht="15.75">
      <c r="A43" s="25"/>
      <c r="B43" s="26"/>
      <c r="C43" s="21"/>
      <c r="D43" s="5" t="s">
        <v>67</v>
      </c>
      <c r="E43" s="39">
        <v>0</v>
      </c>
      <c r="F43" s="40">
        <v>0</v>
      </c>
      <c r="G43" s="41">
        <f>E43</f>
        <v>0</v>
      </c>
      <c r="H43" s="41">
        <f>F43</f>
        <v>0</v>
      </c>
    </row>
    <row r="44" spans="1:8" ht="15.75">
      <c r="A44" s="25"/>
      <c r="B44" s="26"/>
      <c r="C44" s="21"/>
      <c r="D44" s="5"/>
      <c r="E44" s="39"/>
      <c r="F44" s="40"/>
      <c r="G44" s="40"/>
      <c r="H44" s="41"/>
    </row>
    <row r="45" spans="1:8" ht="15.75">
      <c r="A45" s="25"/>
      <c r="B45" s="26" t="s">
        <v>68</v>
      </c>
      <c r="C45" s="21"/>
      <c r="D45" s="5" t="s">
        <v>26</v>
      </c>
      <c r="E45" s="39">
        <v>0</v>
      </c>
      <c r="F45" s="39">
        <v>0</v>
      </c>
      <c r="G45" s="41">
        <f>E45</f>
        <v>0</v>
      </c>
      <c r="H45" s="41">
        <f>F45</f>
        <v>0</v>
      </c>
    </row>
    <row r="46" spans="1:8" ht="15.75">
      <c r="A46" s="25"/>
      <c r="B46" s="26"/>
      <c r="C46" s="21"/>
      <c r="D46" s="5"/>
      <c r="E46" s="39"/>
      <c r="F46" s="40"/>
      <c r="G46" s="40"/>
      <c r="H46" s="41"/>
    </row>
    <row r="47" spans="1:8" ht="15.75">
      <c r="A47" s="25"/>
      <c r="B47" s="26" t="s">
        <v>69</v>
      </c>
      <c r="C47" s="21"/>
      <c r="D47" s="5" t="s">
        <v>27</v>
      </c>
      <c r="E47" s="39">
        <f>+E45+E43+E40</f>
        <v>10</v>
      </c>
      <c r="F47" s="39">
        <f>+F45+F43+F40</f>
        <v>54</v>
      </c>
      <c r="G47" s="41">
        <f>E47</f>
        <v>10</v>
      </c>
      <c r="H47" s="41">
        <f>F47</f>
        <v>54</v>
      </c>
    </row>
    <row r="48" spans="1:8" ht="15.75">
      <c r="A48" s="25"/>
      <c r="B48" s="26"/>
      <c r="C48" s="21"/>
      <c r="D48" s="5" t="s">
        <v>28</v>
      </c>
      <c r="E48" s="39"/>
      <c r="F48" s="40"/>
      <c r="G48" s="40"/>
      <c r="H48" s="41"/>
    </row>
    <row r="49" spans="1:8" ht="15.75">
      <c r="A49" s="25"/>
      <c r="B49" s="26"/>
      <c r="C49" s="21"/>
      <c r="D49" s="5"/>
      <c r="E49" s="39"/>
      <c r="F49" s="40"/>
      <c r="G49" s="40"/>
      <c r="H49" s="41"/>
    </row>
    <row r="50" spans="1:8" ht="15.75">
      <c r="A50" s="25"/>
      <c r="B50" s="26" t="s">
        <v>73</v>
      </c>
      <c r="C50" s="21"/>
      <c r="D50" s="5" t="s">
        <v>70</v>
      </c>
      <c r="E50" s="39">
        <v>0</v>
      </c>
      <c r="F50" s="40">
        <v>0</v>
      </c>
      <c r="G50" s="41">
        <f>E50</f>
        <v>0</v>
      </c>
      <c r="H50" s="41">
        <f>F50</f>
        <v>0</v>
      </c>
    </row>
    <row r="51" spans="1:8" ht="15.75">
      <c r="A51" s="25"/>
      <c r="B51" s="26"/>
      <c r="C51" s="21"/>
      <c r="D51" s="5"/>
      <c r="E51" s="39"/>
      <c r="F51" s="40"/>
      <c r="G51" s="39"/>
      <c r="H51" s="41"/>
    </row>
    <row r="52" spans="1:8" ht="15.75">
      <c r="A52" s="25"/>
      <c r="B52" s="26"/>
      <c r="C52" s="21"/>
      <c r="D52" s="5" t="s">
        <v>71</v>
      </c>
      <c r="E52" s="39">
        <v>0</v>
      </c>
      <c r="F52" s="40">
        <v>0</v>
      </c>
      <c r="G52" s="41">
        <f>E52</f>
        <v>0</v>
      </c>
      <c r="H52" s="41">
        <f>F52</f>
        <v>0</v>
      </c>
    </row>
    <row r="53" spans="1:8" ht="15.75">
      <c r="A53" s="25"/>
      <c r="B53" s="26"/>
      <c r="C53" s="21"/>
      <c r="D53" s="5"/>
      <c r="E53" s="39"/>
      <c r="F53" s="40"/>
      <c r="G53" s="40"/>
      <c r="H53" s="41"/>
    </row>
    <row r="54" spans="1:8" ht="15.75">
      <c r="A54" s="25"/>
      <c r="B54" s="26"/>
      <c r="C54" s="21"/>
      <c r="D54" s="5" t="s">
        <v>72</v>
      </c>
      <c r="E54" s="39">
        <v>0</v>
      </c>
      <c r="F54" s="40">
        <v>0</v>
      </c>
      <c r="G54" s="41">
        <f>E54</f>
        <v>0</v>
      </c>
      <c r="H54" s="41">
        <f>F54</f>
        <v>0</v>
      </c>
    </row>
    <row r="55" spans="1:8" ht="15.75">
      <c r="A55" s="25"/>
      <c r="B55" s="26"/>
      <c r="C55" s="21"/>
      <c r="D55" s="5" t="s">
        <v>39</v>
      </c>
      <c r="E55" s="39"/>
      <c r="F55" s="40"/>
      <c r="G55" s="40"/>
      <c r="H55" s="41"/>
    </row>
    <row r="56" spans="1:8" ht="15.75">
      <c r="A56" s="25"/>
      <c r="B56" s="26"/>
      <c r="C56" s="21"/>
      <c r="D56" s="5"/>
      <c r="E56" s="39"/>
      <c r="F56" s="40"/>
      <c r="G56" s="40"/>
      <c r="H56" s="41"/>
    </row>
    <row r="57" spans="1:8" ht="15.75">
      <c r="A57" s="25"/>
      <c r="B57" s="26" t="s">
        <v>29</v>
      </c>
      <c r="C57" s="21"/>
      <c r="D57" s="5" t="s">
        <v>31</v>
      </c>
      <c r="E57" s="39">
        <f>SUM(E47:E56)</f>
        <v>10</v>
      </c>
      <c r="F57" s="39">
        <f>SUM(F47:F56)</f>
        <v>54</v>
      </c>
      <c r="G57" s="41">
        <f>E57</f>
        <v>10</v>
      </c>
      <c r="H57" s="41">
        <f>F57</f>
        <v>54</v>
      </c>
    </row>
    <row r="58" spans="1:8" ht="15.75">
      <c r="A58" s="25"/>
      <c r="B58" s="26"/>
      <c r="C58" s="21"/>
      <c r="D58" s="5"/>
      <c r="E58" s="39"/>
      <c r="F58" s="40"/>
      <c r="G58" s="40"/>
      <c r="H58" s="41"/>
    </row>
    <row r="59" spans="1:8" ht="15.75">
      <c r="A59" s="25"/>
      <c r="B59" s="26"/>
      <c r="C59" s="21"/>
      <c r="D59" s="5"/>
      <c r="E59" s="40"/>
      <c r="F59" s="40"/>
      <c r="G59" s="40"/>
      <c r="H59" s="41"/>
    </row>
    <row r="60" spans="1:8" ht="15.75">
      <c r="A60" s="25">
        <v>3</v>
      </c>
      <c r="B60" s="26"/>
      <c r="C60" s="21"/>
      <c r="D60" s="5" t="s">
        <v>30</v>
      </c>
      <c r="E60" s="40"/>
      <c r="F60" s="40"/>
      <c r="G60" s="40"/>
      <c r="H60" s="41"/>
    </row>
    <row r="61" spans="1:8" ht="15.75">
      <c r="A61" s="25"/>
      <c r="B61" s="26"/>
      <c r="C61" s="21"/>
      <c r="D61" s="5" t="s">
        <v>74</v>
      </c>
      <c r="E61" s="40"/>
      <c r="F61" s="40"/>
      <c r="G61" s="40"/>
      <c r="H61" s="41"/>
    </row>
    <row r="62" spans="1:8" ht="15.75">
      <c r="A62" s="25"/>
      <c r="B62" s="26"/>
      <c r="C62" s="21"/>
      <c r="D62" s="5"/>
      <c r="E62" s="40"/>
      <c r="F62" s="40"/>
      <c r="G62" s="40"/>
      <c r="H62" s="41"/>
    </row>
    <row r="63" spans="1:8" ht="15.75">
      <c r="A63" s="25"/>
      <c r="B63" s="26"/>
      <c r="C63" s="21"/>
      <c r="D63" s="5" t="s">
        <v>178</v>
      </c>
      <c r="E63" s="60">
        <f>E$57/20196*100</f>
        <v>0.04951475539710833</v>
      </c>
      <c r="F63" s="60">
        <f>F$57/20196*100</f>
        <v>0.267379679144385</v>
      </c>
      <c r="G63" s="72">
        <f>E63</f>
        <v>0.04951475539710833</v>
      </c>
      <c r="H63" s="60">
        <v>0.27</v>
      </c>
    </row>
    <row r="64" spans="1:8" ht="15.75">
      <c r="A64" s="25"/>
      <c r="B64" s="26"/>
      <c r="C64" s="21"/>
      <c r="D64" s="5" t="s">
        <v>75</v>
      </c>
      <c r="E64" s="60"/>
      <c r="F64" s="60"/>
      <c r="G64" s="72"/>
      <c r="H64" s="60"/>
    </row>
    <row r="65" spans="1:8" ht="15.75">
      <c r="A65" s="25"/>
      <c r="B65" s="26"/>
      <c r="C65" s="21"/>
      <c r="D65" s="5"/>
      <c r="E65" s="60"/>
      <c r="F65" s="60"/>
      <c r="G65" s="72"/>
      <c r="H65" s="60"/>
    </row>
    <row r="66" spans="1:8" ht="15.75">
      <c r="A66" s="25"/>
      <c r="B66" s="26"/>
      <c r="C66" s="21"/>
      <c r="D66" s="5" t="s">
        <v>209</v>
      </c>
      <c r="E66" s="64">
        <v>0.05</v>
      </c>
      <c r="F66" s="60">
        <f>F$57/20196*100</f>
        <v>0.267379679144385</v>
      </c>
      <c r="G66" s="72">
        <f>E66</f>
        <v>0.05</v>
      </c>
      <c r="H66" s="60">
        <f>F66</f>
        <v>0.267379679144385</v>
      </c>
    </row>
    <row r="67" spans="1:8" ht="12.75">
      <c r="A67" s="25"/>
      <c r="B67" s="26"/>
      <c r="C67" s="21"/>
      <c r="D67" s="5" t="s">
        <v>179</v>
      </c>
      <c r="E67" s="18"/>
      <c r="F67" s="18"/>
      <c r="G67" s="18"/>
      <c r="H67" s="18"/>
    </row>
    <row r="68" spans="1:8" ht="12.75">
      <c r="A68" s="32"/>
      <c r="B68" s="33"/>
      <c r="C68" s="36"/>
      <c r="D68" s="37"/>
      <c r="E68" s="13"/>
      <c r="F68" s="13"/>
      <c r="G68" s="13"/>
      <c r="H68" s="13"/>
    </row>
    <row r="69" spans="1:8" ht="12.75">
      <c r="A69" s="5"/>
      <c r="B69" s="5"/>
      <c r="C69" s="5"/>
      <c r="D69" s="5"/>
      <c r="E69" s="1"/>
      <c r="F69" s="1"/>
      <c r="G69" s="1"/>
      <c r="H69" s="1"/>
    </row>
    <row r="70" spans="1:8" ht="12.75">
      <c r="A70" s="5" t="s">
        <v>214</v>
      </c>
      <c r="B70" s="5"/>
      <c r="C70" s="5"/>
      <c r="D70" s="5"/>
      <c r="E70" s="1"/>
      <c r="F70" s="1"/>
      <c r="G70" s="1"/>
      <c r="H70" s="1"/>
    </row>
    <row r="71" spans="1:8" ht="12.75">
      <c r="A71" s="5" t="s">
        <v>216</v>
      </c>
      <c r="B71" s="5"/>
      <c r="C71" s="5"/>
      <c r="D71" s="5"/>
      <c r="E71" s="1"/>
      <c r="F71" s="1"/>
      <c r="G71" s="1"/>
      <c r="H71" s="1"/>
    </row>
    <row r="72" spans="1:8" ht="12.75">
      <c r="A72" s="5" t="s">
        <v>215</v>
      </c>
      <c r="B72" s="5"/>
      <c r="C72" s="5"/>
      <c r="D72" s="5"/>
      <c r="E72" s="1"/>
      <c r="F72" s="1"/>
      <c r="G72" s="1"/>
      <c r="H72" s="1"/>
    </row>
    <row r="73" spans="1:8" ht="12.75">
      <c r="A73" s="5"/>
      <c r="B73" s="5"/>
      <c r="C73" s="5"/>
      <c r="D73" s="5"/>
      <c r="E73" s="1"/>
      <c r="F73" s="1"/>
      <c r="G73" s="1"/>
      <c r="H73" s="1"/>
    </row>
    <row r="74" spans="1:8" ht="12.75">
      <c r="A74" s="5"/>
      <c r="B74" s="5"/>
      <c r="C74" s="5"/>
      <c r="D74" s="5"/>
      <c r="E74" s="1"/>
      <c r="F74" s="1"/>
      <c r="G74" s="1"/>
      <c r="H74" s="1"/>
    </row>
    <row r="75" spans="1:8" ht="12.75">
      <c r="A75" s="5"/>
      <c r="B75" s="5"/>
      <c r="C75" s="5"/>
      <c r="D75" s="5"/>
      <c r="E75" s="1"/>
      <c r="F75" s="1"/>
      <c r="G75" s="1"/>
      <c r="H75" s="1"/>
    </row>
    <row r="76" spans="1:8" ht="12.75">
      <c r="A76" s="5"/>
      <c r="B76" s="5"/>
      <c r="C76" s="5"/>
      <c r="D76" s="5"/>
      <c r="E76" s="1"/>
      <c r="F76" s="1"/>
      <c r="G76" s="1"/>
      <c r="H76" s="1"/>
    </row>
    <row r="77" spans="1:8" ht="12.75">
      <c r="A77" s="5"/>
      <c r="B77" s="5"/>
      <c r="C77" s="5"/>
      <c r="D77" s="5"/>
      <c r="E77" s="1"/>
      <c r="F77" s="1"/>
      <c r="G77" s="1" t="s">
        <v>134</v>
      </c>
      <c r="H77" s="1"/>
    </row>
    <row r="78" spans="1:8" ht="12.75">
      <c r="A78" s="5"/>
      <c r="B78" s="5"/>
      <c r="C78" s="5"/>
      <c r="D78" s="5"/>
      <c r="E78" s="1"/>
      <c r="F78" s="1"/>
      <c r="G78" s="1"/>
      <c r="H78" s="1"/>
    </row>
    <row r="79" spans="1:8" ht="12.75">
      <c r="A79" s="5"/>
      <c r="B79" s="5"/>
      <c r="C79" s="5"/>
      <c r="D79" s="5"/>
      <c r="E79" s="1"/>
      <c r="F79" s="1"/>
      <c r="G79" s="1"/>
      <c r="H79" s="1"/>
    </row>
    <row r="80" spans="1:8" ht="12.75">
      <c r="A80" s="5"/>
      <c r="B80" s="5"/>
      <c r="C80" s="5"/>
      <c r="D80" s="5"/>
      <c r="E80" s="1"/>
      <c r="F80" s="1"/>
      <c r="G80" s="1"/>
      <c r="H80" s="1"/>
    </row>
    <row r="81" spans="1:8" ht="12.75">
      <c r="A81" s="5"/>
      <c r="B81" s="5"/>
      <c r="C81" s="5"/>
      <c r="D81" s="5"/>
      <c r="E81" s="1"/>
      <c r="F81" s="1"/>
      <c r="G81" s="1"/>
      <c r="H81" s="1"/>
    </row>
    <row r="82" spans="1:8" ht="12.75">
      <c r="A82" s="5"/>
      <c r="B82" s="5"/>
      <c r="C82" s="5"/>
      <c r="D82" s="5"/>
      <c r="E82" s="1"/>
      <c r="F82" s="1"/>
      <c r="G82" s="1"/>
      <c r="H82" s="1"/>
    </row>
  </sheetData>
  <mergeCells count="4">
    <mergeCell ref="A1:H1"/>
    <mergeCell ref="A2:H2"/>
    <mergeCell ref="A4:H4"/>
    <mergeCell ref="A5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workbookViewId="0" topLeftCell="A1">
      <selection activeCell="F71" sqref="F7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35.7109375" style="0" customWidth="1"/>
    <col min="4" max="5" width="20.7109375" style="0" customWidth="1"/>
  </cols>
  <sheetData>
    <row r="2" spans="1:7" ht="12.75">
      <c r="A2" s="5" t="s">
        <v>76</v>
      </c>
      <c r="B2" s="5"/>
      <c r="C2" s="5" t="s">
        <v>77</v>
      </c>
      <c r="D2" s="5"/>
      <c r="E2" s="5"/>
      <c r="F2" s="5"/>
      <c r="G2" s="5"/>
    </row>
    <row r="3" spans="1:7" ht="12.75">
      <c r="A3" s="27"/>
      <c r="B3" s="22"/>
      <c r="C3" s="22"/>
      <c r="D3" s="12" t="s">
        <v>78</v>
      </c>
      <c r="E3" s="12" t="s">
        <v>79</v>
      </c>
      <c r="F3" s="5"/>
      <c r="G3" s="5"/>
    </row>
    <row r="4" spans="1:7" ht="12.75">
      <c r="A4" s="25" t="s">
        <v>176</v>
      </c>
      <c r="B4" s="26"/>
      <c r="C4" s="26"/>
      <c r="D4" s="18" t="s">
        <v>80</v>
      </c>
      <c r="E4" s="18" t="s">
        <v>81</v>
      </c>
      <c r="F4" s="5"/>
      <c r="G4" s="5"/>
    </row>
    <row r="5" spans="1:7" ht="12.75">
      <c r="A5" s="25"/>
      <c r="B5" s="26"/>
      <c r="C5" s="26"/>
      <c r="D5" s="52">
        <v>37345</v>
      </c>
      <c r="E5" s="52">
        <v>37256</v>
      </c>
      <c r="F5" s="5"/>
      <c r="G5" s="5"/>
    </row>
    <row r="6" spans="1:7" ht="12.75">
      <c r="A6" s="32"/>
      <c r="B6" s="33"/>
      <c r="C6" s="33"/>
      <c r="D6" s="13" t="s">
        <v>82</v>
      </c>
      <c r="E6" s="13" t="s">
        <v>82</v>
      </c>
      <c r="F6" s="5"/>
      <c r="G6" s="5"/>
    </row>
    <row r="7" spans="1:5" ht="12.75">
      <c r="A7" s="17"/>
      <c r="B7" s="19"/>
      <c r="C7" s="20"/>
      <c r="D7" s="56"/>
      <c r="E7" s="56"/>
    </row>
    <row r="8" spans="1:6" ht="12.75">
      <c r="A8" s="25">
        <v>1</v>
      </c>
      <c r="B8" s="26" t="s">
        <v>32</v>
      </c>
      <c r="C8" s="53"/>
      <c r="D8" s="34">
        <v>18197</v>
      </c>
      <c r="E8" s="34">
        <v>18694</v>
      </c>
      <c r="F8" s="5"/>
    </row>
    <row r="9" spans="1:6" ht="12.75">
      <c r="A9" s="25"/>
      <c r="B9" s="26"/>
      <c r="C9" s="53"/>
      <c r="D9" s="34"/>
      <c r="E9" s="34"/>
      <c r="F9" s="5"/>
    </row>
    <row r="10" spans="1:6" ht="12.75">
      <c r="A10" s="25">
        <v>2</v>
      </c>
      <c r="B10" s="26" t="s">
        <v>33</v>
      </c>
      <c r="C10" s="53"/>
      <c r="D10" s="34">
        <v>0</v>
      </c>
      <c r="E10" s="34">
        <v>0</v>
      </c>
      <c r="F10" s="5"/>
    </row>
    <row r="11" spans="1:6" ht="12.75">
      <c r="A11" s="25"/>
      <c r="B11" s="26"/>
      <c r="C11" s="53"/>
      <c r="D11" s="34"/>
      <c r="E11" s="34"/>
      <c r="F11" s="5"/>
    </row>
    <row r="12" spans="1:6" ht="12.75">
      <c r="A12" s="25">
        <v>3</v>
      </c>
      <c r="B12" s="26" t="s">
        <v>83</v>
      </c>
      <c r="C12" s="53"/>
      <c r="D12" s="34">
        <v>0</v>
      </c>
      <c r="E12" s="34">
        <v>0</v>
      </c>
      <c r="F12" s="5"/>
    </row>
    <row r="13" spans="1:6" ht="12.75">
      <c r="A13" s="25"/>
      <c r="B13" s="26"/>
      <c r="C13" s="53"/>
      <c r="D13" s="34"/>
      <c r="E13" s="34"/>
      <c r="F13" s="5"/>
    </row>
    <row r="14" spans="1:6" ht="12.75">
      <c r="A14" s="25">
        <v>4</v>
      </c>
      <c r="B14" s="26" t="s">
        <v>84</v>
      </c>
      <c r="C14" s="53"/>
      <c r="D14" s="34">
        <v>0</v>
      </c>
      <c r="E14" s="34">
        <v>0</v>
      </c>
      <c r="F14" s="5"/>
    </row>
    <row r="15" spans="1:6" ht="12.75">
      <c r="A15" s="25"/>
      <c r="B15" s="26"/>
      <c r="C15" s="53"/>
      <c r="D15" s="34"/>
      <c r="E15" s="34"/>
      <c r="F15" s="5"/>
    </row>
    <row r="16" spans="1:6" ht="12.75">
      <c r="A16" s="25">
        <v>5</v>
      </c>
      <c r="B16" s="26" t="s">
        <v>7</v>
      </c>
      <c r="C16" s="53"/>
      <c r="D16" s="34">
        <v>367</v>
      </c>
      <c r="E16" s="34">
        <v>384</v>
      </c>
      <c r="F16" s="5"/>
    </row>
    <row r="17" spans="1:5" ht="12.75">
      <c r="A17" s="25"/>
      <c r="B17" s="26"/>
      <c r="C17" s="53"/>
      <c r="D17" s="34"/>
      <c r="E17" s="34"/>
    </row>
    <row r="18" spans="1:5" ht="12.75">
      <c r="A18" s="25">
        <v>6</v>
      </c>
      <c r="B18" s="26" t="s">
        <v>85</v>
      </c>
      <c r="C18" s="53"/>
      <c r="D18" s="34">
        <v>458</v>
      </c>
      <c r="E18" s="34">
        <v>411</v>
      </c>
    </row>
    <row r="19" spans="1:5" ht="12.75">
      <c r="A19" s="25"/>
      <c r="B19" s="26"/>
      <c r="C19" s="53"/>
      <c r="D19" s="34"/>
      <c r="E19" s="34"/>
    </row>
    <row r="20" spans="1:5" ht="12.75">
      <c r="A20" s="25">
        <v>7</v>
      </c>
      <c r="B20" s="26" t="s">
        <v>34</v>
      </c>
      <c r="C20" s="53"/>
      <c r="D20" s="34">
        <v>0</v>
      </c>
      <c r="E20" s="34">
        <v>0</v>
      </c>
    </row>
    <row r="21" spans="1:5" ht="12.75">
      <c r="A21" s="25"/>
      <c r="B21" s="26"/>
      <c r="C21" s="53"/>
      <c r="D21" s="34"/>
      <c r="E21" s="34"/>
    </row>
    <row r="22" spans="1:6" ht="12.75">
      <c r="A22" s="25">
        <v>8</v>
      </c>
      <c r="B22" s="26" t="s">
        <v>86</v>
      </c>
      <c r="C22" s="53"/>
      <c r="D22" s="34">
        <f>SUM(D24:D28)</f>
        <v>44897</v>
      </c>
      <c r="E22" s="34">
        <f>SUM(E24:E28)</f>
        <v>43464</v>
      </c>
      <c r="F22" s="23"/>
    </row>
    <row r="23" spans="1:5" ht="12.75">
      <c r="A23" s="25"/>
      <c r="B23" s="26"/>
      <c r="C23" s="53"/>
      <c r="D23" s="34"/>
      <c r="E23" s="34"/>
    </row>
    <row r="24" spans="1:5" ht="12.75">
      <c r="A24" s="25"/>
      <c r="C24" s="26" t="s">
        <v>35</v>
      </c>
      <c r="D24" s="38">
        <v>13369</v>
      </c>
      <c r="E24" s="38">
        <v>13923</v>
      </c>
    </row>
    <row r="25" spans="1:5" ht="12.75">
      <c r="A25" s="25"/>
      <c r="C25" s="26" t="s">
        <v>9</v>
      </c>
      <c r="D25" s="38">
        <v>14146</v>
      </c>
      <c r="E25" s="38">
        <v>11616</v>
      </c>
    </row>
    <row r="26" spans="1:5" ht="12.75">
      <c r="A26" s="25"/>
      <c r="C26" s="26" t="s">
        <v>87</v>
      </c>
      <c r="D26" s="38">
        <v>4</v>
      </c>
      <c r="E26" s="38">
        <v>8</v>
      </c>
    </row>
    <row r="27" spans="1:5" ht="12.75">
      <c r="A27" s="25"/>
      <c r="C27" s="26" t="s">
        <v>88</v>
      </c>
      <c r="D27" s="38">
        <f>836+15245</f>
        <v>16081</v>
      </c>
      <c r="E27" s="38">
        <v>16864</v>
      </c>
    </row>
    <row r="28" spans="1:5" ht="12.75">
      <c r="A28" s="25"/>
      <c r="C28" s="26" t="s">
        <v>5</v>
      </c>
      <c r="D28" s="38">
        <v>1297</v>
      </c>
      <c r="E28" s="38">
        <v>1053</v>
      </c>
    </row>
    <row r="29" spans="1:5" ht="12.75">
      <c r="A29" s="25"/>
      <c r="B29" s="26"/>
      <c r="C29" s="53"/>
      <c r="D29" s="34"/>
      <c r="E29" s="34"/>
    </row>
    <row r="30" spans="1:5" ht="12.75">
      <c r="A30" s="25">
        <v>9</v>
      </c>
      <c r="B30" s="26" t="s">
        <v>14</v>
      </c>
      <c r="C30" s="53"/>
      <c r="D30" s="34">
        <f>SUM(D32:D36)</f>
        <v>13277</v>
      </c>
      <c r="E30" s="34">
        <f>SUM(E32:E36)</f>
        <v>12079</v>
      </c>
    </row>
    <row r="31" spans="1:5" ht="12.75">
      <c r="A31" s="25"/>
      <c r="B31" s="26"/>
      <c r="C31" s="53"/>
      <c r="D31" s="34"/>
      <c r="E31" s="34"/>
    </row>
    <row r="32" spans="1:5" ht="12.75">
      <c r="A32" s="25"/>
      <c r="C32" s="26" t="s">
        <v>10</v>
      </c>
      <c r="D32" s="38">
        <v>7006</v>
      </c>
      <c r="E32" s="38">
        <v>4962</v>
      </c>
    </row>
    <row r="33" spans="1:5" ht="12.75">
      <c r="A33" s="25"/>
      <c r="C33" s="26" t="s">
        <v>11</v>
      </c>
      <c r="D33" s="38">
        <v>4911</v>
      </c>
      <c r="E33" s="38">
        <v>5651</v>
      </c>
    </row>
    <row r="34" spans="1:5" ht="12.75">
      <c r="A34" s="25"/>
      <c r="C34" s="26" t="s">
        <v>89</v>
      </c>
      <c r="D34" s="38">
        <v>0</v>
      </c>
      <c r="E34" s="38">
        <v>0</v>
      </c>
    </row>
    <row r="35" spans="1:5" ht="12.75">
      <c r="A35" s="25"/>
      <c r="C35" s="26" t="s">
        <v>90</v>
      </c>
      <c r="D35" s="38">
        <v>488</v>
      </c>
      <c r="E35" s="38">
        <v>594</v>
      </c>
    </row>
    <row r="36" spans="1:5" ht="12.75">
      <c r="A36" s="25"/>
      <c r="C36" s="26" t="s">
        <v>91</v>
      </c>
      <c r="D36" s="38">
        <v>872</v>
      </c>
      <c r="E36" s="38">
        <v>872</v>
      </c>
    </row>
    <row r="37" spans="1:5" ht="12.75">
      <c r="A37" s="25"/>
      <c r="B37" s="26"/>
      <c r="C37" s="53"/>
      <c r="D37" s="34"/>
      <c r="E37" s="34"/>
    </row>
    <row r="38" spans="1:5" ht="12.75">
      <c r="A38" s="25">
        <v>10</v>
      </c>
      <c r="B38" s="26" t="s">
        <v>92</v>
      </c>
      <c r="C38" s="53"/>
      <c r="D38" s="34">
        <f>D22-D30</f>
        <v>31620</v>
      </c>
      <c r="E38" s="34">
        <f>E22-E30</f>
        <v>31385</v>
      </c>
    </row>
    <row r="39" spans="1:5" ht="12.75">
      <c r="A39" s="25"/>
      <c r="B39" s="26"/>
      <c r="C39" s="53"/>
      <c r="D39" s="34"/>
      <c r="E39" s="34"/>
    </row>
    <row r="40" spans="1:5" ht="12.75">
      <c r="A40" s="25"/>
      <c r="B40" s="26"/>
      <c r="C40" s="53"/>
      <c r="D40" s="35">
        <f>SUM(D8:D20)+D38</f>
        <v>50642</v>
      </c>
      <c r="E40" s="35">
        <f>SUM(E8:E20)+E38</f>
        <v>50874</v>
      </c>
    </row>
    <row r="41" spans="1:5" ht="12.75">
      <c r="A41" s="25"/>
      <c r="B41" s="26"/>
      <c r="C41" s="53"/>
      <c r="D41" s="34"/>
      <c r="E41" s="34"/>
    </row>
    <row r="42" spans="1:5" ht="12.75">
      <c r="A42" s="25">
        <v>11</v>
      </c>
      <c r="B42" s="26" t="s">
        <v>93</v>
      </c>
      <c r="C42" s="53"/>
      <c r="D42" s="34"/>
      <c r="E42" s="34"/>
    </row>
    <row r="43" spans="1:5" ht="12.75">
      <c r="A43" s="25"/>
      <c r="B43" s="26"/>
      <c r="C43" s="53"/>
      <c r="D43" s="34"/>
      <c r="E43" s="34"/>
    </row>
    <row r="44" spans="1:5" ht="12.75">
      <c r="A44" s="25"/>
      <c r="B44" s="26" t="s">
        <v>94</v>
      </c>
      <c r="C44" s="53"/>
      <c r="D44" s="34">
        <v>20196</v>
      </c>
      <c r="E44" s="34">
        <v>20196</v>
      </c>
    </row>
    <row r="45" spans="1:5" ht="12.75">
      <c r="A45" s="25"/>
      <c r="B45" s="26"/>
      <c r="C45" s="53"/>
      <c r="D45" s="34"/>
      <c r="E45" s="34"/>
    </row>
    <row r="46" spans="1:5" ht="12.75">
      <c r="A46" s="25"/>
      <c r="B46" s="26" t="s">
        <v>8</v>
      </c>
      <c r="C46" s="53"/>
      <c r="D46" s="34">
        <f>SUM(D48:D53)</f>
        <v>30148</v>
      </c>
      <c r="E46" s="34">
        <f>SUM(E48:E53)</f>
        <v>30138</v>
      </c>
    </row>
    <row r="47" spans="1:5" ht="12.75">
      <c r="A47" s="25"/>
      <c r="B47" s="26"/>
      <c r="C47" s="53"/>
      <c r="D47" s="34"/>
      <c r="E47" s="34"/>
    </row>
    <row r="48" spans="1:5" ht="12.75">
      <c r="A48" s="25"/>
      <c r="C48" s="26" t="s">
        <v>95</v>
      </c>
      <c r="D48" s="38">
        <v>21176</v>
      </c>
      <c r="E48" s="38">
        <v>21176</v>
      </c>
    </row>
    <row r="49" spans="1:5" ht="12.75">
      <c r="A49" s="25"/>
      <c r="C49" s="26" t="s">
        <v>96</v>
      </c>
      <c r="D49" s="38">
        <v>5162</v>
      </c>
      <c r="E49" s="38">
        <v>5162</v>
      </c>
    </row>
    <row r="50" spans="1:5" ht="12.75">
      <c r="A50" s="25"/>
      <c r="C50" s="26" t="s">
        <v>97</v>
      </c>
      <c r="D50" s="38">
        <v>0</v>
      </c>
      <c r="E50" s="38">
        <v>0</v>
      </c>
    </row>
    <row r="51" spans="1:5" ht="12.75">
      <c r="A51" s="25"/>
      <c r="C51" s="26" t="s">
        <v>98</v>
      </c>
      <c r="D51" s="38">
        <v>0</v>
      </c>
      <c r="E51" s="38">
        <v>0</v>
      </c>
    </row>
    <row r="52" spans="1:5" ht="12.75">
      <c r="A52" s="25"/>
      <c r="C52" s="26" t="s">
        <v>99</v>
      </c>
      <c r="D52" s="38">
        <v>3810</v>
      </c>
      <c r="E52" s="38">
        <v>3800</v>
      </c>
    </row>
    <row r="53" spans="1:5" ht="12.75">
      <c r="A53" s="25"/>
      <c r="C53" s="26" t="s">
        <v>12</v>
      </c>
      <c r="D53" s="38">
        <v>0</v>
      </c>
      <c r="E53" s="38">
        <v>0</v>
      </c>
    </row>
    <row r="54" spans="1:5" ht="12.75">
      <c r="A54" s="25"/>
      <c r="B54" s="26"/>
      <c r="C54" s="53"/>
      <c r="D54" s="34"/>
      <c r="E54" s="34"/>
    </row>
    <row r="55" spans="1:5" ht="12.75">
      <c r="A55" s="25">
        <v>12</v>
      </c>
      <c r="B55" s="26" t="s">
        <v>100</v>
      </c>
      <c r="C55" s="53"/>
      <c r="D55" s="34">
        <v>0</v>
      </c>
      <c r="E55" s="34">
        <v>0</v>
      </c>
    </row>
    <row r="56" spans="1:5" ht="12.75">
      <c r="A56" s="25"/>
      <c r="B56" s="26"/>
      <c r="C56" s="53"/>
      <c r="D56" s="34"/>
      <c r="E56" s="34"/>
    </row>
    <row r="57" spans="1:5" ht="12.75">
      <c r="A57" s="25">
        <v>13</v>
      </c>
      <c r="B57" s="26" t="s">
        <v>101</v>
      </c>
      <c r="C57" s="53"/>
      <c r="D57" s="34">
        <v>0</v>
      </c>
      <c r="E57" s="34">
        <v>0</v>
      </c>
    </row>
    <row r="58" spans="1:5" ht="12.75">
      <c r="A58" s="25"/>
      <c r="B58" s="26"/>
      <c r="C58" s="53"/>
      <c r="D58" s="34"/>
      <c r="E58" s="34"/>
    </row>
    <row r="59" spans="1:5" ht="12.75">
      <c r="A59" s="25">
        <v>14</v>
      </c>
      <c r="B59" s="26" t="s">
        <v>102</v>
      </c>
      <c r="C59" s="53"/>
      <c r="D59" s="34">
        <v>298</v>
      </c>
      <c r="E59" s="34">
        <v>540</v>
      </c>
    </row>
    <row r="60" spans="1:5" ht="12.75">
      <c r="A60" s="25"/>
      <c r="B60" s="26"/>
      <c r="C60" s="53"/>
      <c r="D60" s="34"/>
      <c r="E60" s="34"/>
    </row>
    <row r="61" spans="1:5" ht="12.75">
      <c r="A61" s="25">
        <v>15</v>
      </c>
      <c r="B61" s="26" t="s">
        <v>6</v>
      </c>
      <c r="C61" s="53"/>
      <c r="D61" s="34">
        <v>0</v>
      </c>
      <c r="E61" s="34">
        <v>0</v>
      </c>
    </row>
    <row r="62" spans="1:5" ht="12.75">
      <c r="A62" s="25"/>
      <c r="B62" s="26"/>
      <c r="C62" s="53"/>
      <c r="D62" s="34"/>
      <c r="E62" s="34"/>
    </row>
    <row r="63" spans="1:7" ht="12.75">
      <c r="A63" s="25"/>
      <c r="B63" s="26"/>
      <c r="C63" s="53"/>
      <c r="D63" s="35">
        <f>SUM(D44:D46)+SUM(D55:D62)</f>
        <v>50642</v>
      </c>
      <c r="E63" s="35">
        <f>SUM(E44:E46)+SUM(E55:E62)</f>
        <v>50874</v>
      </c>
      <c r="G63" s="73"/>
    </row>
    <row r="64" spans="1:7" ht="12.75">
      <c r="A64" s="25"/>
      <c r="B64" s="26"/>
      <c r="C64" s="53"/>
      <c r="D64" s="18"/>
      <c r="E64" s="18"/>
      <c r="G64" s="73"/>
    </row>
    <row r="65" spans="1:7" ht="12.75">
      <c r="A65" s="25">
        <v>16</v>
      </c>
      <c r="B65" s="21" t="s">
        <v>129</v>
      </c>
      <c r="D65" s="49">
        <f>(D40-D16-D18-D59)/D44</f>
        <v>2.4519211725094077</v>
      </c>
      <c r="E65" s="49">
        <f>(E40-E16-E18-E59)/E44</f>
        <v>2.45291146761735</v>
      </c>
      <c r="G65" s="73"/>
    </row>
    <row r="66" spans="1:7" ht="12.75">
      <c r="A66" s="15"/>
      <c r="B66" s="28"/>
      <c r="C66" s="16"/>
      <c r="D66" s="3"/>
      <c r="E66" s="3"/>
      <c r="G66" s="73"/>
    </row>
    <row r="72" spans="4:5" ht="12.75">
      <c r="D72" s="23"/>
      <c r="E72" s="23"/>
    </row>
  </sheetData>
  <printOptions horizontalCentered="1"/>
  <pageMargins left="0.3937007874015748" right="0.3937007874015748" top="0.3937007874015748" bottom="0.3937007874015748" header="0.3937007874015748" footer="0.433070866141732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66">
      <selection activeCell="J127" sqref="J127"/>
    </sheetView>
  </sheetViews>
  <sheetFormatPr defaultColWidth="9.140625" defaultRowHeight="12.75"/>
  <cols>
    <col min="1" max="1" width="4.7109375" style="0" customWidth="1"/>
    <col min="2" max="3" width="10.7109375" style="0" customWidth="1"/>
    <col min="5" max="5" width="10.7109375" style="0" customWidth="1"/>
    <col min="6" max="6" width="11.421875" style="0" customWidth="1"/>
    <col min="7" max="7" width="13.8515625" style="0" customWidth="1"/>
    <col min="8" max="8" width="13.7109375" style="0" customWidth="1"/>
    <col min="9" max="9" width="6.421875" style="0" customWidth="1"/>
  </cols>
  <sheetData>
    <row r="1" spans="7:8" ht="15.75">
      <c r="G1" s="42" t="s">
        <v>1</v>
      </c>
      <c r="H1" s="5"/>
    </row>
    <row r="2" ht="12.75">
      <c r="A2" s="5" t="s">
        <v>17</v>
      </c>
    </row>
    <row r="4" spans="1:2" ht="12.75">
      <c r="A4" s="7">
        <v>1</v>
      </c>
      <c r="B4" s="5" t="s">
        <v>105</v>
      </c>
    </row>
    <row r="5" ht="12.75">
      <c r="A5" s="7"/>
    </row>
    <row r="6" spans="1:2" ht="12.75">
      <c r="A6" s="7"/>
      <c r="B6" t="s">
        <v>171</v>
      </c>
    </row>
    <row r="7" spans="1:2" ht="12.75">
      <c r="A7" s="7"/>
      <c r="B7" t="s">
        <v>181</v>
      </c>
    </row>
    <row r="8" spans="1:2" ht="12.75">
      <c r="A8" s="7"/>
      <c r="B8" t="s">
        <v>172</v>
      </c>
    </row>
    <row r="9" ht="12.75">
      <c r="A9" s="7"/>
    </row>
    <row r="10" ht="18" customHeight="1">
      <c r="A10" s="7"/>
    </row>
    <row r="11" spans="1:2" ht="12.75">
      <c r="A11" s="7">
        <v>2</v>
      </c>
      <c r="B11" s="5" t="s">
        <v>139</v>
      </c>
    </row>
    <row r="12" spans="1:8" ht="12.75">
      <c r="A12" s="7"/>
      <c r="E12" s="76"/>
      <c r="F12" s="76"/>
      <c r="G12" s="6"/>
      <c r="H12" s="6"/>
    </row>
    <row r="13" spans="1:8" ht="12.75">
      <c r="A13" s="7"/>
      <c r="B13" t="s">
        <v>138</v>
      </c>
      <c r="E13" s="50"/>
      <c r="F13" s="50"/>
      <c r="G13" s="6"/>
      <c r="H13" s="6"/>
    </row>
    <row r="14" spans="1:8" ht="18" customHeight="1">
      <c r="A14" s="7"/>
      <c r="E14" s="50"/>
      <c r="F14" s="50"/>
      <c r="G14" s="6"/>
      <c r="H14" s="6"/>
    </row>
    <row r="15" spans="1:2" ht="12.75">
      <c r="A15" s="7">
        <v>3</v>
      </c>
      <c r="B15" s="5" t="s">
        <v>136</v>
      </c>
    </row>
    <row r="16" ht="12.75">
      <c r="A16" s="7"/>
    </row>
    <row r="17" spans="1:2" ht="12.75">
      <c r="A17" s="7"/>
      <c r="B17" t="s">
        <v>137</v>
      </c>
    </row>
    <row r="18" ht="18" customHeight="1">
      <c r="A18" s="7"/>
    </row>
    <row r="19" spans="1:2" ht="12.75">
      <c r="A19" s="7">
        <v>4</v>
      </c>
      <c r="B19" s="5" t="s">
        <v>4</v>
      </c>
    </row>
    <row r="20" spans="1:2" ht="12.75">
      <c r="A20" s="7"/>
      <c r="B20" s="5"/>
    </row>
    <row r="21" spans="1:8" ht="12.75">
      <c r="A21" s="7"/>
      <c r="B21" s="5"/>
      <c r="E21" s="74" t="s">
        <v>169</v>
      </c>
      <c r="F21" s="74"/>
      <c r="G21" s="74" t="s">
        <v>170</v>
      </c>
      <c r="H21" s="74"/>
    </row>
    <row r="22" spans="1:8" ht="12.75">
      <c r="A22" s="7"/>
      <c r="E22" s="61" t="s">
        <v>15</v>
      </c>
      <c r="F22" s="1" t="s">
        <v>165</v>
      </c>
      <c r="G22" s="1" t="s">
        <v>45</v>
      </c>
      <c r="H22" s="1" t="s">
        <v>167</v>
      </c>
    </row>
    <row r="23" spans="1:8" ht="12.75">
      <c r="A23" s="7"/>
      <c r="E23" s="61" t="s">
        <v>47</v>
      </c>
      <c r="F23" s="1" t="s">
        <v>166</v>
      </c>
      <c r="G23" s="1" t="s">
        <v>125</v>
      </c>
      <c r="H23" s="1" t="s">
        <v>168</v>
      </c>
    </row>
    <row r="24" spans="1:8" ht="12.75">
      <c r="A24" s="7"/>
      <c r="E24" s="61" t="s">
        <v>51</v>
      </c>
      <c r="F24" s="61" t="s">
        <v>51</v>
      </c>
      <c r="G24" s="61" t="s">
        <v>51</v>
      </c>
      <c r="H24" s="61" t="s">
        <v>51</v>
      </c>
    </row>
    <row r="25" spans="1:7" ht="12.75">
      <c r="A25" s="7"/>
      <c r="G25" s="1"/>
    </row>
    <row r="26" spans="1:8" ht="12.75">
      <c r="A26" s="7"/>
      <c r="B26" t="s">
        <v>107</v>
      </c>
      <c r="E26" s="6">
        <v>3</v>
      </c>
      <c r="F26" s="6">
        <v>61</v>
      </c>
      <c r="G26" s="6">
        <v>3</v>
      </c>
      <c r="H26" s="6">
        <v>61</v>
      </c>
    </row>
    <row r="27" spans="1:8" ht="12.75">
      <c r="A27" s="7"/>
      <c r="E27" s="6"/>
      <c r="F27" s="6"/>
      <c r="G27" s="6"/>
      <c r="H27" s="6"/>
    </row>
    <row r="28" spans="1:8" ht="12.75">
      <c r="A28" s="7"/>
      <c r="B28" t="s">
        <v>108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7"/>
      <c r="E29" s="6"/>
      <c r="F29" s="6"/>
      <c r="G29" s="6"/>
      <c r="H29" s="6"/>
    </row>
    <row r="30" spans="1:8" ht="13.5" thickBot="1">
      <c r="A30" s="7"/>
      <c r="E30" s="62">
        <f>SUM(E25:E29)</f>
        <v>3</v>
      </c>
      <c r="F30" s="62">
        <f>SUM(F25:F29)</f>
        <v>61</v>
      </c>
      <c r="G30" s="62">
        <f>SUM(G25:G29)</f>
        <v>3</v>
      </c>
      <c r="H30" s="62">
        <f>SUM(H25:H29)</f>
        <v>61</v>
      </c>
    </row>
    <row r="31" spans="1:8" ht="13.5" thickTop="1">
      <c r="A31" s="7"/>
      <c r="H31" s="48"/>
    </row>
    <row r="32" spans="1:8" ht="12.75">
      <c r="A32" s="7"/>
      <c r="B32" t="s">
        <v>201</v>
      </c>
      <c r="H32" s="48"/>
    </row>
    <row r="33" spans="1:8" ht="12.75">
      <c r="A33" s="7"/>
      <c r="B33" t="s">
        <v>182</v>
      </c>
      <c r="H33" s="48"/>
    </row>
    <row r="34" spans="1:8" ht="18" customHeight="1">
      <c r="A34" s="7"/>
      <c r="G34" s="48"/>
      <c r="H34" s="48"/>
    </row>
    <row r="35" spans="1:2" ht="12.75">
      <c r="A35" s="7">
        <v>5</v>
      </c>
      <c r="B35" s="5" t="s">
        <v>135</v>
      </c>
    </row>
    <row r="36" ht="12.75">
      <c r="A36" s="7"/>
    </row>
    <row r="37" spans="1:2" ht="12.75">
      <c r="A37" s="7"/>
      <c r="B37" t="s">
        <v>130</v>
      </c>
    </row>
    <row r="38" spans="1:2" ht="12.75">
      <c r="A38" s="7"/>
      <c r="B38" t="s">
        <v>131</v>
      </c>
    </row>
    <row r="39" ht="18" customHeight="1">
      <c r="A39" s="7"/>
    </row>
    <row r="40" spans="1:2" ht="12.75">
      <c r="A40" s="7">
        <v>6</v>
      </c>
      <c r="B40" s="5" t="s">
        <v>140</v>
      </c>
    </row>
    <row r="41" spans="1:2" ht="12.75">
      <c r="A41" s="7"/>
      <c r="B41" s="54" t="s">
        <v>141</v>
      </c>
    </row>
    <row r="42" spans="1:8" ht="12.75">
      <c r="A42" s="43" t="s">
        <v>109</v>
      </c>
      <c r="B42" s="17"/>
      <c r="C42" s="19"/>
      <c r="D42" s="19"/>
      <c r="E42" s="19"/>
      <c r="F42" s="19"/>
      <c r="G42" s="12" t="s">
        <v>15</v>
      </c>
      <c r="H42" s="12" t="s">
        <v>45</v>
      </c>
    </row>
    <row r="43" spans="1:8" ht="12.75">
      <c r="A43" s="43"/>
      <c r="B43" s="14"/>
      <c r="C43" s="4"/>
      <c r="D43" s="4"/>
      <c r="E43" s="4"/>
      <c r="F43" s="4"/>
      <c r="G43" s="18" t="s">
        <v>47</v>
      </c>
      <c r="H43" s="18" t="s">
        <v>125</v>
      </c>
    </row>
    <row r="44" spans="1:8" ht="12.75">
      <c r="A44" s="43"/>
      <c r="B44" s="15"/>
      <c r="C44" s="28"/>
      <c r="D44" s="28"/>
      <c r="E44" s="28"/>
      <c r="F44" s="28"/>
      <c r="G44" s="13" t="s">
        <v>51</v>
      </c>
      <c r="H44" s="13" t="s">
        <v>51</v>
      </c>
    </row>
    <row r="45" spans="1:8" ht="12.75">
      <c r="A45" s="43"/>
      <c r="B45" s="45" t="s">
        <v>110</v>
      </c>
      <c r="C45" s="24"/>
      <c r="D45" s="24"/>
      <c r="E45" s="24"/>
      <c r="F45" s="24"/>
      <c r="G45" s="46">
        <v>0</v>
      </c>
      <c r="H45" s="46">
        <v>0</v>
      </c>
    </row>
    <row r="46" spans="1:8" ht="12.75">
      <c r="A46" s="43"/>
      <c r="B46" s="45" t="s">
        <v>111</v>
      </c>
      <c r="C46" s="24"/>
      <c r="D46" s="24"/>
      <c r="E46" s="24"/>
      <c r="F46" s="24"/>
      <c r="G46" s="46">
        <v>4</v>
      </c>
      <c r="H46" s="47">
        <v>4</v>
      </c>
    </row>
    <row r="47" spans="1:8" ht="12.75">
      <c r="A47" s="43"/>
      <c r="B47" s="45" t="s">
        <v>112</v>
      </c>
      <c r="C47" s="24"/>
      <c r="D47" s="24"/>
      <c r="E47" s="24"/>
      <c r="F47" s="24"/>
      <c r="G47" s="46">
        <v>3</v>
      </c>
      <c r="H47" s="47">
        <v>3</v>
      </c>
    </row>
    <row r="48" ht="12.75">
      <c r="A48" s="43"/>
    </row>
    <row r="49" ht="12.75">
      <c r="A49" s="43"/>
    </row>
    <row r="50" spans="1:8" ht="12.75">
      <c r="A50" s="43" t="s">
        <v>113</v>
      </c>
      <c r="B50" s="8"/>
      <c r="C50" s="9"/>
      <c r="D50" s="9"/>
      <c r="E50" s="9"/>
      <c r="F50" s="9"/>
      <c r="G50" s="9"/>
      <c r="H50" s="55">
        <v>37346</v>
      </c>
    </row>
    <row r="51" spans="1:8" ht="12.75">
      <c r="A51" s="43"/>
      <c r="B51" s="10"/>
      <c r="C51" s="11"/>
      <c r="D51" s="11"/>
      <c r="E51" s="11"/>
      <c r="F51" s="11"/>
      <c r="G51" s="11"/>
      <c r="H51" s="13" t="s">
        <v>51</v>
      </c>
    </row>
    <row r="52" spans="1:8" ht="12.75">
      <c r="A52" s="43"/>
      <c r="B52" s="45" t="s">
        <v>142</v>
      </c>
      <c r="C52" s="24"/>
      <c r="D52" s="24"/>
      <c r="E52" s="24"/>
      <c r="F52" s="24"/>
      <c r="G52" s="24"/>
      <c r="H52" s="46">
        <v>5</v>
      </c>
    </row>
    <row r="53" spans="1:8" ht="12.75">
      <c r="A53" s="43"/>
      <c r="B53" s="45" t="s">
        <v>143</v>
      </c>
      <c r="C53" s="24"/>
      <c r="D53" s="24"/>
      <c r="E53" s="24"/>
      <c r="F53" s="24"/>
      <c r="G53" s="24"/>
      <c r="H53" s="46">
        <v>4</v>
      </c>
    </row>
    <row r="54" spans="1:8" ht="12.75">
      <c r="A54" s="43"/>
      <c r="B54" s="45" t="s">
        <v>144</v>
      </c>
      <c r="C54" s="24"/>
      <c r="D54" s="24"/>
      <c r="E54" s="24"/>
      <c r="F54" s="24"/>
      <c r="G54" s="24"/>
      <c r="H54" s="46">
        <v>5</v>
      </c>
    </row>
    <row r="55" spans="1:8" ht="18" customHeight="1">
      <c r="A55" s="43"/>
      <c r="B55" s="4" t="s">
        <v>134</v>
      </c>
      <c r="C55" s="4"/>
      <c r="D55" s="4"/>
      <c r="E55" s="4"/>
      <c r="F55" s="4"/>
      <c r="G55" s="4"/>
      <c r="H55" s="48"/>
    </row>
    <row r="56" spans="1:2" ht="12.75">
      <c r="A56" s="7">
        <v>7</v>
      </c>
      <c r="B56" s="5" t="s">
        <v>145</v>
      </c>
    </row>
    <row r="57" ht="12.75">
      <c r="A57" s="7"/>
    </row>
    <row r="58" spans="1:2" ht="12.75">
      <c r="A58" s="7"/>
      <c r="B58" t="s">
        <v>173</v>
      </c>
    </row>
    <row r="59" ht="18" customHeight="1">
      <c r="A59" s="7"/>
    </row>
    <row r="60" spans="1:2" ht="12.75">
      <c r="A60" s="7">
        <v>8</v>
      </c>
      <c r="B60" s="5" t="s">
        <v>114</v>
      </c>
    </row>
    <row r="61" ht="12.75">
      <c r="A61" s="7"/>
    </row>
    <row r="62" spans="1:2" ht="12.75">
      <c r="A62" s="57" t="s">
        <v>153</v>
      </c>
      <c r="B62" s="5" t="s">
        <v>203</v>
      </c>
    </row>
    <row r="63" ht="12.75">
      <c r="A63" s="7"/>
    </row>
    <row r="64" spans="1:2" ht="12.75">
      <c r="A64" s="7"/>
      <c r="B64" t="s">
        <v>224</v>
      </c>
    </row>
    <row r="65" spans="1:2" ht="12.75">
      <c r="A65" s="7"/>
      <c r="B65" t="s">
        <v>225</v>
      </c>
    </row>
    <row r="66" spans="1:2" ht="12.75">
      <c r="A66" s="7"/>
      <c r="B66" t="s">
        <v>217</v>
      </c>
    </row>
    <row r="67" spans="1:2" ht="12.75">
      <c r="A67" s="7"/>
      <c r="B67" t="s">
        <v>218</v>
      </c>
    </row>
    <row r="68" ht="12.75">
      <c r="A68" s="7"/>
    </row>
    <row r="69" spans="1:2" ht="12.75">
      <c r="A69" s="7"/>
      <c r="B69" t="s">
        <v>219</v>
      </c>
    </row>
    <row r="70" spans="1:2" ht="12.75">
      <c r="A70" s="7"/>
      <c r="B70" t="s">
        <v>220</v>
      </c>
    </row>
    <row r="71" spans="1:2" ht="12.75">
      <c r="A71" s="7"/>
      <c r="B71" t="s">
        <v>221</v>
      </c>
    </row>
    <row r="72" spans="1:2" ht="12.75">
      <c r="A72" s="7"/>
      <c r="B72" t="s">
        <v>222</v>
      </c>
    </row>
    <row r="73" s="65" customFormat="1" ht="12.75"/>
    <row r="74" spans="1:2" s="65" customFormat="1" ht="12.75">
      <c r="A74" s="69" t="s">
        <v>154</v>
      </c>
      <c r="B74" s="66" t="s">
        <v>204</v>
      </c>
    </row>
    <row r="75" s="65" customFormat="1" ht="12.75">
      <c r="A75" s="67"/>
    </row>
    <row r="76" spans="1:2" s="65" customFormat="1" ht="12.75">
      <c r="A76" s="67"/>
      <c r="B76" s="65" t="s">
        <v>202</v>
      </c>
    </row>
    <row r="77" spans="1:2" s="65" customFormat="1" ht="12.75">
      <c r="A77" s="67"/>
      <c r="B77" s="65" t="s">
        <v>198</v>
      </c>
    </row>
    <row r="78" spans="1:2" s="65" customFormat="1" ht="12.75">
      <c r="A78" s="67"/>
      <c r="B78" s="65" t="s">
        <v>199</v>
      </c>
    </row>
    <row r="79" ht="12.75" customHeight="1">
      <c r="A79" s="7"/>
    </row>
    <row r="80" spans="1:2" ht="12.75">
      <c r="A80" s="7">
        <v>9</v>
      </c>
      <c r="B80" s="5" t="s">
        <v>148</v>
      </c>
    </row>
    <row r="81" ht="12.75">
      <c r="A81" s="7"/>
    </row>
    <row r="82" spans="1:2" ht="12.75">
      <c r="A82" s="7"/>
      <c r="B82" t="s">
        <v>210</v>
      </c>
    </row>
    <row r="83" spans="1:2" ht="12.75">
      <c r="A83" s="7"/>
      <c r="B83" t="s">
        <v>195</v>
      </c>
    </row>
    <row r="84" spans="1:2" ht="12.75">
      <c r="A84" s="7"/>
      <c r="B84" t="s">
        <v>196</v>
      </c>
    </row>
    <row r="85" ht="12.75" customHeight="1">
      <c r="A85" s="7"/>
    </row>
    <row r="86" spans="1:2" ht="12.75">
      <c r="A86" s="7">
        <v>10</v>
      </c>
      <c r="B86" s="5" t="s">
        <v>146</v>
      </c>
    </row>
    <row r="87" spans="1:8" ht="12.75">
      <c r="A87" s="7"/>
      <c r="H87" s="1"/>
    </row>
    <row r="88" spans="1:8" ht="12.75">
      <c r="A88" s="7"/>
      <c r="B88" t="s">
        <v>147</v>
      </c>
      <c r="H88" s="1"/>
    </row>
    <row r="89" ht="12.75" customHeight="1">
      <c r="A89" s="7"/>
    </row>
    <row r="90" spans="1:2" ht="12.75">
      <c r="A90" s="7">
        <v>11</v>
      </c>
      <c r="B90" s="5" t="s">
        <v>115</v>
      </c>
    </row>
    <row r="91" spans="1:2" ht="12.75">
      <c r="A91" s="7"/>
      <c r="B91" s="5"/>
    </row>
    <row r="92" spans="1:8" ht="12.75">
      <c r="A92" s="7"/>
      <c r="B92" s="5"/>
      <c r="G92" s="1" t="s">
        <v>47</v>
      </c>
      <c r="H92" s="1" t="s">
        <v>183</v>
      </c>
    </row>
    <row r="93" spans="1:8" ht="12.75">
      <c r="A93" s="7"/>
      <c r="G93" s="1" t="s">
        <v>185</v>
      </c>
      <c r="H93" s="1" t="s">
        <v>184</v>
      </c>
    </row>
    <row r="94" spans="1:8" ht="12.75">
      <c r="A94" s="7"/>
      <c r="G94" s="68">
        <v>37346</v>
      </c>
      <c r="H94" s="68">
        <v>37256</v>
      </c>
    </row>
    <row r="95" spans="1:8" ht="12.75">
      <c r="A95" s="7"/>
      <c r="G95" s="59" t="s">
        <v>51</v>
      </c>
      <c r="H95" s="59" t="s">
        <v>51</v>
      </c>
    </row>
    <row r="96" spans="1:8" ht="12.75">
      <c r="A96" s="7"/>
      <c r="H96" s="1"/>
    </row>
    <row r="97" spans="1:8" ht="12.75">
      <c r="A97" s="57" t="s">
        <v>153</v>
      </c>
      <c r="B97" t="s">
        <v>161</v>
      </c>
      <c r="H97" s="44"/>
    </row>
    <row r="98" spans="1:8" ht="12.75">
      <c r="A98" s="7"/>
      <c r="B98" t="s">
        <v>159</v>
      </c>
      <c r="G98" s="44">
        <f>530+874</f>
        <v>1404</v>
      </c>
      <c r="H98" s="44">
        <v>1404</v>
      </c>
    </row>
    <row r="99" spans="1:8" ht="12.75">
      <c r="A99" s="7"/>
      <c r="H99" s="44"/>
    </row>
    <row r="100" spans="1:2" ht="12.75">
      <c r="A100" s="57" t="s">
        <v>154</v>
      </c>
      <c r="B100" t="s">
        <v>162</v>
      </c>
    </row>
    <row r="101" spans="1:8" ht="12.75">
      <c r="A101" s="7"/>
      <c r="B101" t="s">
        <v>158</v>
      </c>
      <c r="G101" s="44">
        <v>4500</v>
      </c>
      <c r="H101" s="44">
        <v>4500</v>
      </c>
    </row>
    <row r="102" spans="1:8" ht="12.75">
      <c r="A102" s="7"/>
      <c r="H102" s="44"/>
    </row>
    <row r="103" spans="1:8" ht="12.75">
      <c r="A103" s="57" t="s">
        <v>160</v>
      </c>
      <c r="B103" t="s">
        <v>163</v>
      </c>
      <c r="H103" s="44"/>
    </row>
    <row r="104" spans="1:8" ht="12.75">
      <c r="A104" s="57"/>
      <c r="B104" t="s">
        <v>164</v>
      </c>
      <c r="G104" s="44">
        <v>3800</v>
      </c>
      <c r="H104" s="44">
        <v>3800</v>
      </c>
    </row>
    <row r="105" spans="1:8" ht="12.75">
      <c r="A105" s="57"/>
      <c r="G105" s="44"/>
      <c r="H105" s="44"/>
    </row>
    <row r="106" spans="1:8" ht="13.5" thickBot="1">
      <c r="A106" s="57"/>
      <c r="G106" s="58">
        <f>SUM(G96:G105)</f>
        <v>9704</v>
      </c>
      <c r="H106" s="58">
        <f>SUM(H96:H105)</f>
        <v>9704</v>
      </c>
    </row>
    <row r="107" spans="1:8" ht="13.5" thickTop="1">
      <c r="A107" s="57"/>
      <c r="G107" s="63"/>
      <c r="H107" s="63"/>
    </row>
    <row r="108" spans="1:8" ht="12.75">
      <c r="A108" s="57"/>
      <c r="B108" t="s">
        <v>205</v>
      </c>
      <c r="G108" s="63"/>
      <c r="H108" s="63"/>
    </row>
    <row r="109" spans="1:8" ht="12.75">
      <c r="A109" s="57"/>
      <c r="B109" t="s">
        <v>227</v>
      </c>
      <c r="G109" s="63"/>
      <c r="H109" s="63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spans="1:2" ht="12.75">
      <c r="A114" s="7">
        <v>12</v>
      </c>
      <c r="B114" s="5" t="s">
        <v>149</v>
      </c>
    </row>
    <row r="115" ht="12.75">
      <c r="A115" s="7"/>
    </row>
    <row r="116" spans="1:2" ht="12.75">
      <c r="A116" s="7"/>
      <c r="B116" t="s">
        <v>40</v>
      </c>
    </row>
    <row r="117" ht="18" customHeight="1">
      <c r="A117" s="7"/>
    </row>
    <row r="118" spans="1:2" ht="12.75">
      <c r="A118" s="7">
        <v>13</v>
      </c>
      <c r="B118" s="5" t="s">
        <v>41</v>
      </c>
    </row>
    <row r="119" ht="12.75">
      <c r="A119" s="7"/>
    </row>
    <row r="120" spans="1:2" ht="12.75">
      <c r="A120" s="7"/>
      <c r="B120" t="s">
        <v>175</v>
      </c>
    </row>
    <row r="121" spans="1:2" ht="12.75">
      <c r="A121" s="7"/>
      <c r="B121" t="s">
        <v>174</v>
      </c>
    </row>
    <row r="122" ht="18" customHeight="1">
      <c r="A122" s="7"/>
    </row>
    <row r="123" spans="1:2" ht="12.75">
      <c r="A123" s="7">
        <v>14</v>
      </c>
      <c r="B123" s="5" t="s">
        <v>116</v>
      </c>
    </row>
    <row r="124" spans="1:2" ht="12.75">
      <c r="A124" s="7"/>
      <c r="B124" s="5"/>
    </row>
    <row r="125" spans="1:8" ht="12.75">
      <c r="A125" s="7"/>
      <c r="F125" s="1"/>
      <c r="G125" s="1" t="s">
        <v>106</v>
      </c>
      <c r="H125" s="1"/>
    </row>
    <row r="126" spans="1:8" ht="12.75">
      <c r="A126" s="7"/>
      <c r="F126" s="1" t="s">
        <v>3</v>
      </c>
      <c r="G126" s="1" t="s">
        <v>122</v>
      </c>
      <c r="H126" s="1" t="s">
        <v>124</v>
      </c>
    </row>
    <row r="127" spans="1:8" ht="12.75">
      <c r="A127" s="7"/>
      <c r="F127" s="1"/>
      <c r="G127" s="1" t="s">
        <v>121</v>
      </c>
      <c r="H127" s="1" t="s">
        <v>123</v>
      </c>
    </row>
    <row r="128" spans="1:8" ht="12.75">
      <c r="A128" s="7"/>
      <c r="F128" s="1" t="s">
        <v>51</v>
      </c>
      <c r="G128" s="1" t="s">
        <v>51</v>
      </c>
      <c r="H128" s="1" t="s">
        <v>51</v>
      </c>
    </row>
    <row r="129" spans="1:8" ht="12.75">
      <c r="A129" s="7"/>
      <c r="F129" s="6"/>
      <c r="G129" s="6"/>
      <c r="H129" s="6"/>
    </row>
    <row r="130" spans="1:8" ht="12.75">
      <c r="A130" s="7"/>
      <c r="B130" t="s">
        <v>13</v>
      </c>
      <c r="F130" s="70">
        <v>246</v>
      </c>
      <c r="G130" s="70">
        <v>539</v>
      </c>
      <c r="H130" s="70">
        <v>33824</v>
      </c>
    </row>
    <row r="131" spans="1:8" ht="12.75">
      <c r="A131" s="7"/>
      <c r="F131" s="70"/>
      <c r="G131" s="70"/>
      <c r="H131" s="70"/>
    </row>
    <row r="132" spans="1:8" ht="12.75">
      <c r="A132" s="7"/>
      <c r="B132" t="s">
        <v>152</v>
      </c>
      <c r="F132" s="70">
        <v>25831</v>
      </c>
      <c r="G132" s="77">
        <v>-529</v>
      </c>
      <c r="H132" s="70">
        <v>30095</v>
      </c>
    </row>
    <row r="133" spans="1:8" ht="12.75">
      <c r="A133" s="7"/>
      <c r="F133" s="71"/>
      <c r="G133" s="71"/>
      <c r="H133" s="71"/>
    </row>
    <row r="134" spans="1:8" ht="13.5" thickBot="1">
      <c r="A134" s="7"/>
      <c r="E134" t="s">
        <v>42</v>
      </c>
      <c r="F134" s="58">
        <f>SUM(F129:F133)</f>
        <v>26077</v>
      </c>
      <c r="G134" s="58">
        <f>SUM(G129:G133)</f>
        <v>10</v>
      </c>
      <c r="H134" s="58">
        <f>SUM(H129:H133)</f>
        <v>63919</v>
      </c>
    </row>
    <row r="135" ht="18" customHeight="1" thickTop="1">
      <c r="A135" s="7"/>
    </row>
    <row r="136" spans="1:2" ht="12.75">
      <c r="A136" s="7">
        <v>15</v>
      </c>
      <c r="B136" s="66" t="s">
        <v>186</v>
      </c>
    </row>
    <row r="137" ht="12.75">
      <c r="A137" s="7"/>
    </row>
    <row r="138" spans="1:2" ht="12.75">
      <c r="A138" s="7"/>
      <c r="B138" t="s">
        <v>187</v>
      </c>
    </row>
    <row r="139" spans="1:2" ht="12.75">
      <c r="A139" s="7"/>
      <c r="B139" t="s">
        <v>188</v>
      </c>
    </row>
    <row r="140" spans="1:2" ht="12.75">
      <c r="A140" s="7"/>
      <c r="B140" t="s">
        <v>207</v>
      </c>
    </row>
    <row r="141" ht="12.75">
      <c r="A141" s="7"/>
    </row>
    <row r="142" ht="18" customHeight="1">
      <c r="A142" s="7"/>
    </row>
    <row r="143" spans="1:2" ht="12.75">
      <c r="A143" s="7">
        <v>16</v>
      </c>
      <c r="B143" s="5" t="s">
        <v>117</v>
      </c>
    </row>
    <row r="144" ht="12.75">
      <c r="A144" s="7"/>
    </row>
    <row r="145" spans="1:2" ht="12.75">
      <c r="A145" s="57" t="s">
        <v>153</v>
      </c>
      <c r="B145" s="5" t="s">
        <v>155</v>
      </c>
    </row>
    <row r="146" spans="1:2" ht="12.75">
      <c r="A146" s="7"/>
      <c r="B146" t="s">
        <v>190</v>
      </c>
    </row>
    <row r="147" spans="1:2" ht="12.75">
      <c r="A147" s="7"/>
      <c r="B147" t="s">
        <v>157</v>
      </c>
    </row>
    <row r="148" ht="12.75">
      <c r="A148" s="7"/>
    </row>
    <row r="149" spans="1:2" ht="12.75">
      <c r="A149" s="7"/>
      <c r="B149" t="s">
        <v>189</v>
      </c>
    </row>
    <row r="150" spans="1:2" ht="12.75">
      <c r="A150" s="7"/>
      <c r="B150" t="s">
        <v>157</v>
      </c>
    </row>
    <row r="151" ht="12.75">
      <c r="A151" s="57"/>
    </row>
    <row r="152" spans="1:2" ht="12.75">
      <c r="A152" s="57"/>
      <c r="B152" t="s">
        <v>206</v>
      </c>
    </row>
    <row r="153" spans="1:2" ht="12.75">
      <c r="A153" s="57"/>
      <c r="B153" t="s">
        <v>197</v>
      </c>
    </row>
    <row r="154" ht="18" customHeight="1">
      <c r="A154" s="57"/>
    </row>
    <row r="155" spans="1:2" ht="12.75">
      <c r="A155" s="57" t="s">
        <v>154</v>
      </c>
      <c r="B155" s="5" t="s">
        <v>156</v>
      </c>
    </row>
    <row r="156" spans="1:2" ht="12.75">
      <c r="A156" s="7"/>
      <c r="B156" t="s">
        <v>191</v>
      </c>
    </row>
    <row r="157" spans="1:2" ht="12.75">
      <c r="A157" s="7"/>
      <c r="B157" t="s">
        <v>192</v>
      </c>
    </row>
    <row r="158" ht="12.75">
      <c r="A158" s="7"/>
    </row>
    <row r="159" spans="1:2" ht="12.75">
      <c r="A159" s="7"/>
      <c r="B159" t="s">
        <v>193</v>
      </c>
    </row>
    <row r="160" spans="1:2" ht="12.75">
      <c r="A160" s="7"/>
      <c r="B160" t="s">
        <v>192</v>
      </c>
    </row>
    <row r="161" ht="12.75">
      <c r="A161" s="7"/>
    </row>
    <row r="162" spans="1:2" ht="12.75">
      <c r="A162" s="57"/>
      <c r="B162" t="s">
        <v>194</v>
      </c>
    </row>
    <row r="163" spans="1:2" ht="12.75">
      <c r="A163" s="57"/>
      <c r="B163" t="s">
        <v>213</v>
      </c>
    </row>
    <row r="164" spans="1:2" ht="12.75">
      <c r="A164" s="57"/>
      <c r="B164" t="s">
        <v>208</v>
      </c>
    </row>
    <row r="165" ht="18" customHeight="1">
      <c r="A165" s="7"/>
    </row>
    <row r="166" ht="18" customHeight="1">
      <c r="A166" s="7"/>
    </row>
    <row r="167" ht="18" customHeight="1">
      <c r="A167" s="7"/>
    </row>
    <row r="168" ht="18" customHeight="1">
      <c r="A168" s="7"/>
    </row>
    <row r="169" spans="1:2" ht="12.75">
      <c r="A169" s="7">
        <v>17</v>
      </c>
      <c r="B169" s="5" t="s">
        <v>150</v>
      </c>
    </row>
    <row r="170" ht="12.75">
      <c r="A170" s="7"/>
    </row>
    <row r="171" spans="1:2" ht="12.75">
      <c r="A171" s="7"/>
      <c r="B171" t="s">
        <v>133</v>
      </c>
    </row>
    <row r="172" ht="18" customHeight="1">
      <c r="A172" s="7"/>
    </row>
    <row r="173" spans="1:2" ht="12.75">
      <c r="A173" s="7">
        <v>18</v>
      </c>
      <c r="B173" s="5" t="s">
        <v>151</v>
      </c>
    </row>
    <row r="174" ht="12.75">
      <c r="A174" s="7"/>
    </row>
    <row r="175" spans="1:2" ht="12.75">
      <c r="A175" s="7"/>
      <c r="B175" t="s">
        <v>0</v>
      </c>
    </row>
    <row r="176" ht="18" customHeight="1">
      <c r="A176" s="7"/>
    </row>
    <row r="177" spans="1:2" ht="12.75">
      <c r="A177" s="7">
        <v>19</v>
      </c>
      <c r="B177" s="5" t="s">
        <v>118</v>
      </c>
    </row>
    <row r="178" ht="12.75">
      <c r="A178" s="7"/>
    </row>
    <row r="179" spans="1:2" ht="12.75">
      <c r="A179" s="7"/>
      <c r="B179" t="s">
        <v>211</v>
      </c>
    </row>
    <row r="180" spans="1:2" ht="12.75">
      <c r="A180" s="7"/>
      <c r="B180" t="s">
        <v>212</v>
      </c>
    </row>
    <row r="181" spans="1:2" ht="12.75">
      <c r="A181" s="7"/>
      <c r="B181" t="s">
        <v>223</v>
      </c>
    </row>
    <row r="182" ht="12.75">
      <c r="A182" s="7"/>
    </row>
    <row r="183" ht="18" customHeight="1">
      <c r="A183" s="7"/>
    </row>
    <row r="184" spans="1:2" ht="12.75">
      <c r="A184" s="7">
        <v>20</v>
      </c>
      <c r="B184" s="5" t="s">
        <v>119</v>
      </c>
    </row>
    <row r="185" ht="12.75">
      <c r="A185" s="7"/>
    </row>
    <row r="186" spans="1:2" ht="12.75">
      <c r="A186" s="7"/>
      <c r="B186" t="s">
        <v>120</v>
      </c>
    </row>
    <row r="187" ht="18" customHeight="1">
      <c r="A187" s="7"/>
    </row>
    <row r="188" spans="1:8" ht="12.75">
      <c r="A188" s="7">
        <v>21</v>
      </c>
      <c r="B188" s="66" t="s">
        <v>16</v>
      </c>
      <c r="C188" s="65"/>
      <c r="D188" s="65"/>
      <c r="E188" s="65"/>
      <c r="F188" s="65"/>
      <c r="G188" s="65"/>
      <c r="H188" s="65"/>
    </row>
    <row r="189" spans="1:8" ht="12.75">
      <c r="A189" s="7"/>
      <c r="B189" s="66"/>
      <c r="C189" s="65"/>
      <c r="D189" s="65"/>
      <c r="E189" s="65"/>
      <c r="F189" s="65"/>
      <c r="G189" s="65"/>
      <c r="H189" s="65"/>
    </row>
    <row r="190" spans="1:8" ht="12.75">
      <c r="A190" s="7"/>
      <c r="B190" s="65" t="s">
        <v>200</v>
      </c>
      <c r="C190" s="65"/>
      <c r="D190" s="65"/>
      <c r="E190" s="65"/>
      <c r="F190" s="65"/>
      <c r="G190" s="65"/>
      <c r="H190" s="65"/>
    </row>
    <row r="191" ht="18" customHeight="1">
      <c r="A191" s="7"/>
    </row>
    <row r="192" ht="12.75">
      <c r="A192" s="7"/>
    </row>
    <row r="193" ht="12.75">
      <c r="A193" s="7"/>
    </row>
    <row r="194" spans="1:2" ht="12.75">
      <c r="A194" s="7"/>
      <c r="B194" t="s">
        <v>132</v>
      </c>
    </row>
    <row r="195" ht="12.75">
      <c r="A195" s="7"/>
    </row>
    <row r="196" ht="12.75">
      <c r="A196" s="7"/>
    </row>
    <row r="197" spans="1:2" ht="12.75">
      <c r="A197" s="7"/>
      <c r="B197" t="s">
        <v>126</v>
      </c>
    </row>
    <row r="198" spans="1:2" ht="12.75">
      <c r="A198" s="7"/>
      <c r="B198" t="s">
        <v>127</v>
      </c>
    </row>
    <row r="199" ht="12.75">
      <c r="A199" s="7"/>
    </row>
    <row r="200" spans="1:2" ht="12.75">
      <c r="A200" s="7"/>
      <c r="B200" t="s">
        <v>226</v>
      </c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9" ht="12.75">
      <c r="B209" t="s">
        <v>134</v>
      </c>
    </row>
  </sheetData>
  <mergeCells count="3">
    <mergeCell ref="E12:F12"/>
    <mergeCell ref="E21:F21"/>
    <mergeCell ref="G21:H21"/>
  </mergeCells>
  <printOptions/>
  <pageMargins left="0.6299212598425197" right="0.2755905511811024" top="0.7874015748031497" bottom="0.7874015748031497" header="0.984251968503937" footer="0.984251968503937"/>
  <pageSetup horizontalDpi="600" verticalDpi="600" orientation="portrait" paperSize="9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2002-05-13T09:02:23Z</cp:lastPrinted>
  <dcterms:created xsi:type="dcterms:W3CDTF">2000-01-05T01:22:18Z</dcterms:created>
  <dcterms:modified xsi:type="dcterms:W3CDTF">2002-05-13T09:20:34Z</dcterms:modified>
  <cp:category/>
  <cp:version/>
  <cp:contentType/>
  <cp:contentStatus/>
</cp:coreProperties>
</file>